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1.22\Apteka\APP\Przetargi\Leki\2026 - z wniosków\ostateczne\23.10.2026\do EZD\"/>
    </mc:Choice>
  </mc:AlternateContent>
  <xr:revisionPtr revIDLastSave="0" documentId="13_ncr:1_{7C898522-F4D4-4A1B-A9E1-C8B9BE1CD641}" xr6:coauthVersionLast="47" xr6:coauthVersionMax="47" xr10:uidLastSave="{00000000-0000-0000-0000-000000000000}"/>
  <bookViews>
    <workbookView xWindow="-120" yWindow="-120" windowWidth="29040" windowHeight="15720" tabRatio="927" activeTab="3" xr2:uid="{00000000-000D-0000-FFFF-FFFF00000000}"/>
  </bookViews>
  <sheets>
    <sheet name="Część 1 - Leki 1" sheetId="3" r:id="rId1"/>
    <sheet name="Część 2  - Leki 2" sheetId="17" r:id="rId2"/>
    <sheet name="Część 3  - Leki 3" sheetId="23" r:id="rId3"/>
    <sheet name="Część 4  - Leki 4" sheetId="22" r:id="rId4"/>
    <sheet name="Część 5 -  - Leki psychotropowe" sheetId="21" r:id="rId5"/>
    <sheet name="Część 6 -Wyroby medyczne" sheetId="20" r:id="rId6"/>
  </sheets>
  <definedNames>
    <definedName name="Excel_BuiltIn_Print_Area_4">#REF!</definedName>
    <definedName name="Excel_BuiltIn_Print_Area_4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20" l="1"/>
  <c r="K5" i="20" s="1"/>
  <c r="K6" i="20" s="1"/>
  <c r="K6" i="21"/>
  <c r="K7" i="21"/>
  <c r="K8" i="21"/>
  <c r="K9" i="21"/>
  <c r="I6" i="21"/>
  <c r="I7" i="21"/>
  <c r="I8" i="21"/>
  <c r="I9" i="21"/>
  <c r="I5" i="21"/>
  <c r="K5" i="21" s="1"/>
  <c r="K6" i="22"/>
  <c r="K7" i="22"/>
  <c r="K8" i="22"/>
  <c r="K9" i="22"/>
  <c r="K10" i="22"/>
  <c r="K11" i="22"/>
  <c r="K12" i="22"/>
  <c r="K13" i="22"/>
  <c r="K14" i="22"/>
  <c r="K15" i="22"/>
  <c r="K16" i="22"/>
  <c r="K17" i="22"/>
  <c r="K18" i="22"/>
  <c r="K19" i="22"/>
  <c r="K20" i="22"/>
  <c r="K21" i="22"/>
  <c r="K22" i="22"/>
  <c r="K23" i="22"/>
  <c r="K24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5" i="22"/>
  <c r="K5" i="22" s="1"/>
  <c r="K12" i="23"/>
  <c r="I6" i="23"/>
  <c r="K6" i="23" s="1"/>
  <c r="I7" i="23"/>
  <c r="K7" i="23" s="1"/>
  <c r="I8" i="23"/>
  <c r="K8" i="23" s="1"/>
  <c r="I9" i="23"/>
  <c r="K9" i="23" s="1"/>
  <c r="I10" i="23"/>
  <c r="K10" i="23" s="1"/>
  <c r="I11" i="23"/>
  <c r="K11" i="23" s="1"/>
  <c r="I12" i="23"/>
  <c r="I13" i="23"/>
  <c r="K13" i="23" s="1"/>
  <c r="I5" i="23"/>
  <c r="K5" i="23" s="1"/>
  <c r="K6" i="17"/>
  <c r="K7" i="17"/>
  <c r="K8" i="17"/>
  <c r="K9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I6" i="17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5" i="17"/>
  <c r="K5" i="17" s="1"/>
  <c r="I6" i="3"/>
  <c r="K6" i="3" s="1"/>
  <c r="I7" i="3"/>
  <c r="K7" i="3" s="1"/>
  <c r="I8" i="3"/>
  <c r="K8" i="3" s="1"/>
  <c r="I9" i="3"/>
  <c r="K9" i="3" s="1"/>
  <c r="I10" i="3"/>
  <c r="K10" i="3" s="1"/>
  <c r="I11" i="3"/>
  <c r="K11" i="3" s="1"/>
  <c r="I12" i="3"/>
  <c r="K12" i="3" s="1"/>
  <c r="I13" i="3"/>
  <c r="K13" i="3" s="1"/>
  <c r="I14" i="3"/>
  <c r="K14" i="3" s="1"/>
  <c r="I5" i="3"/>
  <c r="K5" i="3" s="1"/>
  <c r="K10" i="21" l="1"/>
  <c r="I25" i="22"/>
  <c r="K14" i="23"/>
  <c r="I10" i="21"/>
  <c r="I14" i="23"/>
  <c r="K24" i="17"/>
  <c r="I24" i="17"/>
  <c r="I15" i="3"/>
  <c r="K15" i="3"/>
  <c r="I6" i="20"/>
  <c r="K25" i="22" l="1"/>
</calcChain>
</file>

<file path=xl/sharedStrings.xml><?xml version="1.0" encoding="utf-8"?>
<sst xmlns="http://schemas.openxmlformats.org/spreadsheetml/2006/main" count="367" uniqueCount="178">
  <si>
    <t>Lp.</t>
  </si>
  <si>
    <t>Nazwa
międzynarodowa</t>
  </si>
  <si>
    <t>Jm.</t>
  </si>
  <si>
    <t>Dawka</t>
  </si>
  <si>
    <t>Opakowanie</t>
  </si>
  <si>
    <t>Ilość</t>
  </si>
  <si>
    <t>Cena ofertowa
jedn. netto
w PLN</t>
  </si>
  <si>
    <t>Podatek VAT 
w %</t>
  </si>
  <si>
    <t>Wartość całkowita brutto w PLN</t>
  </si>
  <si>
    <t>Kod EAN</t>
  </si>
  <si>
    <t>Nazwa handlowa</t>
  </si>
  <si>
    <t>ARIPIPRAZOLE</t>
  </si>
  <si>
    <t>ACITRETIN</t>
  </si>
  <si>
    <t>FLUTICASONI PROPIONAS + SALMETEROLUM</t>
  </si>
  <si>
    <t>ATOMOXETINE</t>
  </si>
  <si>
    <t>BUPRENORPHINE</t>
  </si>
  <si>
    <t>DIGOXIN</t>
  </si>
  <si>
    <t>LETROZOLE</t>
  </si>
  <si>
    <t>HEPATITIS B VACCINE</t>
  </si>
  <si>
    <t>TIMONACIC</t>
  </si>
  <si>
    <t>DESLORATADINE</t>
  </si>
  <si>
    <t>LORAZEPAM</t>
  </si>
  <si>
    <t>TETRACYCLINE+TRIAMCINOLONE ACETONIDE</t>
  </si>
  <si>
    <t>MOMETASONE</t>
  </si>
  <si>
    <t>BREXPIPRAZOLE</t>
  </si>
  <si>
    <t>SILODOSIN</t>
  </si>
  <si>
    <t>OSELTAMIVIR</t>
  </si>
  <si>
    <t>APIXABAN</t>
  </si>
  <si>
    <t>LATANOPROSTUM + TIMOLOLUM</t>
  </si>
  <si>
    <t>ROSUVASTATIN</t>
  </si>
  <si>
    <t>OLANZAPINE</t>
  </si>
  <si>
    <t>MANNITOL</t>
  </si>
  <si>
    <t>MIDAZOLAM</t>
  </si>
  <si>
    <t>NOREPINEPHRINE</t>
  </si>
  <si>
    <t>PREDNISOLONE HEMISUCCINATE</t>
  </si>
  <si>
    <t xml:space="preserve">NATRII CHLORIDUM + KALII CHLORIDUM + CALCII CHLORIDUM DIHYDRICUM
</t>
  </si>
  <si>
    <t>MORPHINE</t>
  </si>
  <si>
    <t>ENOKSAPARYNA</t>
  </si>
  <si>
    <t>TRAMADOLI HYDROCHLORIDUM + PARACETAMOLUM</t>
  </si>
  <si>
    <t>op.</t>
  </si>
  <si>
    <t>0,4 g</t>
  </si>
  <si>
    <t>0,025 g</t>
  </si>
  <si>
    <t>0,04 g</t>
  </si>
  <si>
    <t>0,4 mg</t>
  </si>
  <si>
    <t>0,1 mg</t>
  </si>
  <si>
    <t>0,0025 g</t>
  </si>
  <si>
    <t>0,02 mg/1 ml</t>
  </si>
  <si>
    <t>0,1 g</t>
  </si>
  <si>
    <t>0,002 g/1 ml</t>
  </si>
  <si>
    <t>0,5mg+1mg/1g</t>
  </si>
  <si>
    <t>0,002 g</t>
  </si>
  <si>
    <t>0,005 g</t>
  </si>
  <si>
    <t xml:space="preserve"> 23,12mg + 0,58mg </t>
  </si>
  <si>
    <t>0,005 mg</t>
  </si>
  <si>
    <t>0,004 g</t>
  </si>
  <si>
    <t>0,001 g</t>
  </si>
  <si>
    <t>0,075 g</t>
  </si>
  <si>
    <t>37,5 mg + 325 mg</t>
  </si>
  <si>
    <t>0,01 g</t>
  </si>
  <si>
    <t>0,3 g</t>
  </si>
  <si>
    <t>0,0025 g/0,5 ml</t>
  </si>
  <si>
    <t>0,001 g/1 ml</t>
  </si>
  <si>
    <t>0,25 g</t>
  </si>
  <si>
    <t>8,6 mg + 0,3 mg + 0,33 mg</t>
  </si>
  <si>
    <t>0,01 g/1 ml</t>
  </si>
  <si>
    <t>x1 fiol. + rozp.. fiol. 2 ml + akcesoria</t>
  </si>
  <si>
    <t>60 dawek (aerozol wziewny)</t>
  </si>
  <si>
    <t xml:space="preserve">28 tabl. powl. </t>
  </si>
  <si>
    <t>30 g</t>
  </si>
  <si>
    <t xml:space="preserve">28 tabl. podj. </t>
  </si>
  <si>
    <t xml:space="preserve">30 tabl. podj. </t>
  </si>
  <si>
    <t xml:space="preserve">30 tabl. </t>
  </si>
  <si>
    <t>1 fiol.</t>
  </si>
  <si>
    <t>30 tabl.</t>
  </si>
  <si>
    <t>5 amp.</t>
  </si>
  <si>
    <t>30 ml</t>
  </si>
  <si>
    <t xml:space="preserve">90 tabl. </t>
  </si>
  <si>
    <t>140 dawek</t>
  </si>
  <si>
    <t>28 tabl.</t>
  </si>
  <si>
    <t>10 tabl.</t>
  </si>
  <si>
    <t xml:space="preserve">30 kaps. </t>
  </si>
  <si>
    <t xml:space="preserve">60 kaps. </t>
  </si>
  <si>
    <t>2,5 ml</t>
  </si>
  <si>
    <t>56 tabl.</t>
  </si>
  <si>
    <t xml:space="preserve">1 fiol. + rozp. </t>
  </si>
  <si>
    <t>1 fl. 250 ml</t>
  </si>
  <si>
    <t>10 amp.</t>
  </si>
  <si>
    <t>1 fiol. + rozpuszczalnik</t>
  </si>
  <si>
    <t>1 fl. 500 ml</t>
  </si>
  <si>
    <t>4000 j.m/0,4 ml</t>
  </si>
  <si>
    <t xml:space="preserve">10 amp.-strz. </t>
  </si>
  <si>
    <t xml:space="preserve">1) Zamawiający wyraża zgodę na wycenę preparatów zamiennie tj. drażetek zamiast tabletek powlekanych i odwrotnie. Tabletek i tabletek powlekanych zamiast kapsułek i odwrotnie. Tabletek i tabletek powlekanych zamiast drażetek i odwrotnie. Kapsułek zamiast drażetek i odwrotnie. Tabletek zamiast tabletek powlekanych i odwrotnie. Ampułek zamiast fiolek i odwrotnie. </t>
  </si>
  <si>
    <t>2) Zamawiający nie wyraża zgody na zamianę tabletek, tabletek powl., drażetek, kapsułek na tabletki rozp. się w ustach.</t>
  </si>
  <si>
    <t>EPINEPHRINE</t>
  </si>
  <si>
    <t>AGOMELATINE</t>
  </si>
  <si>
    <t>AMIODARONE</t>
  </si>
  <si>
    <t>ATROPINE</t>
  </si>
  <si>
    <t>METOPROLOL</t>
  </si>
  <si>
    <t>SULFAMETHOXAZOLUM+TRIMETHOPRIMUM</t>
  </si>
  <si>
    <t>CIPROFLOXACIN</t>
  </si>
  <si>
    <t>CLOTRIMAZOLE</t>
  </si>
  <si>
    <t>ZUCLOPENTHIXOL</t>
  </si>
  <si>
    <t>DOXEPIN</t>
  </si>
  <si>
    <t>SODIUM HYDROPHOSPHATE</t>
  </si>
  <si>
    <t>FLUPENTIXOL</t>
  </si>
  <si>
    <t>DAPAGLIFLOZIN</t>
  </si>
  <si>
    <t>GLIMEPIRIDE</t>
  </si>
  <si>
    <t>LACIDIPINE</t>
  </si>
  <si>
    <t>MIRTAZAPINE</t>
  </si>
  <si>
    <t>EPLERENONE</t>
  </si>
  <si>
    <t>VENLAFAXINE</t>
  </si>
  <si>
    <t>ITOPRIDE</t>
  </si>
  <si>
    <t>SITAGLIPTIN</t>
  </si>
  <si>
    <t>OPIPRAMOL</t>
  </si>
  <si>
    <t>LEVETIRACETAM</t>
  </si>
  <si>
    <t>CEFUROXIME AXETIL</t>
  </si>
  <si>
    <t>0,001g/1 ml</t>
  </si>
  <si>
    <t>0,4 g/200 ml</t>
  </si>
  <si>
    <t>0,5 mg</t>
  </si>
  <si>
    <t>125 mg</t>
  </si>
  <si>
    <t>0,03 g</t>
  </si>
  <si>
    <t>0,05 g</t>
  </si>
  <si>
    <t>0,0375 g</t>
  </si>
  <si>
    <t>0,15 g/3 ml</t>
  </si>
  <si>
    <t>0,005 g/5 ml</t>
  </si>
  <si>
    <t>32,2 mg+ 139 mg)/ml</t>
  </si>
  <si>
    <t>30 mg+ 0,2 mg)/g</t>
  </si>
  <si>
    <t>62,5 mg</t>
  </si>
  <si>
    <t>0,5 g</t>
  </si>
  <si>
    <t xml:space="preserve">800 mg + 160 mg </t>
  </si>
  <si>
    <t xml:space="preserve">ACIDUM SALICYLICUM + FLUMETASONUM </t>
  </si>
  <si>
    <t>BENSERAZIDE HYDROCHLORIDE+ LEVODOPA</t>
  </si>
  <si>
    <t>5ml-6ml</t>
  </si>
  <si>
    <t>NATAMYCINUM + HYDROCORTISONUM + NEOMYCINUM</t>
  </si>
  <si>
    <t>(10 mg + 10 mg + 3500 I.U.)/g</t>
  </si>
  <si>
    <t>20 g</t>
  </si>
  <si>
    <t>100 tabl.</t>
  </si>
  <si>
    <t>30 kaps.</t>
  </si>
  <si>
    <t>15 g</t>
  </si>
  <si>
    <t>100 kaps.</t>
  </si>
  <si>
    <t xml:space="preserve">10 tabl. </t>
  </si>
  <si>
    <t xml:space="preserve">20 fl. </t>
  </si>
  <si>
    <t>50 tabl.</t>
  </si>
  <si>
    <t>1 szt.</t>
  </si>
  <si>
    <t>28 kaps.</t>
  </si>
  <si>
    <t>40 tabl.</t>
  </si>
  <si>
    <t xml:space="preserve">90 tabl. draż. </t>
  </si>
  <si>
    <t>50 but. a 150 ml</t>
  </si>
  <si>
    <t>NATAMYCIN</t>
  </si>
  <si>
    <t>6 globulek</t>
  </si>
  <si>
    <t>BETAMETHASONI DIPROPIONAS + GENTAMICINI SULFAS</t>
  </si>
  <si>
    <t>500  µg + 50  µg</t>
  </si>
  <si>
    <t>1 op. = 1 badanie</t>
  </si>
  <si>
    <t xml:space="preserve"> 100 kaps. </t>
  </si>
  <si>
    <t xml:space="preserve">(50 µg+ 5 mg)/ml </t>
  </si>
  <si>
    <t>1 strzykawka-dozowniki</t>
  </si>
  <si>
    <t>Produkt leczniczy w postaci proszku do sporządzania roztworu doustnego, zawierający w jednej saszetce:
- sodu pikosiarczan – 10 mg,
- magnezu tlenek lekki – 3,50 g,
- kwas cytrynowy – 10,97 g.
Wskazany do oczyszczania jelita przed badaniami lub zabiegami diagnostycznymi wymagającymi oczyszczonego jelita, zgodnie z Charakterystyką Produktu Leczniczego.</t>
  </si>
  <si>
    <t>dawka na 1 badanie kolonoskopii (2 saszetki)</t>
  </si>
  <si>
    <t xml:space="preserve">RAZEM:  </t>
  </si>
  <si>
    <t>1) Zamawiający nie wymaga koncesji na prowadzenie hurtowni farmaceutycznej</t>
  </si>
  <si>
    <t>Ilość oferowana</t>
  </si>
  <si>
    <t>nr sprawy: ZA.548.308.2026</t>
  </si>
  <si>
    <t>Formularz asortymentowo-cenowy
Część  1 – Leki 1</t>
  </si>
  <si>
    <t xml:space="preserve">Załącznik 1.1 </t>
  </si>
  <si>
    <t>Formularz asortymentowo-cenowy
Część  2 – Leki 2</t>
  </si>
  <si>
    <t>Załącznik 1.2</t>
  </si>
  <si>
    <t>Załącznik 1.3</t>
  </si>
  <si>
    <t>Formularz asortymentowo-cenowy
Część  3 – Leki 3</t>
  </si>
  <si>
    <t>Formularz asortymentowo-cenowy
Część  4 – Leki 4</t>
  </si>
  <si>
    <t>Załącznik 1.4</t>
  </si>
  <si>
    <t>Formularz asortymentowo-cenowy
Część  5 – Leki psychotropowe</t>
  </si>
  <si>
    <t>Załącznik 1.5</t>
  </si>
  <si>
    <t>Formularz asortymentowo-cenowy
Część  6 – wyroby medyczne</t>
  </si>
  <si>
    <t>Załącznik 1.6</t>
  </si>
  <si>
    <t>Kod EAN/GIN  (jeżeli jest nadany)</t>
  </si>
  <si>
    <t>Wartość
całkowita netto
w PLN
(kol.7 x kol.8)</t>
  </si>
  <si>
    <t>STERYLNY ŻEL NAWILŻAJĄCY, ZAWIERAJĄCY ŚRODEK ZNIECZULAJACY (LIDOCAIN H/CHL. 2%) I ANTYSEPTYK (CHLORHEXIDINA 0,05G - 0,25 G) PRZEZNACZONY MIĘDZY INNYMI DO CEWNIKOWANIA PECHERZA MOCZOWEGO, WYMIANY WSZELKIEGO RODZAJU CEWNIKÓW ORAZ DO INTUBACJI. WYGODNE GOTOWE DO UŻYCIA AMPUŁKO-STRZYKAWKI.</t>
  </si>
  <si>
    <t xml:space="preserve">Nazwa handlowa i numer katalogowy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</si>
</sst>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\ #,##0.00&quot; zł &quot;;\-#,##0.00&quot; zł &quot;;&quot; -&quot;#&quot; zł &quot;;@\ "/>
    <numFmt numFmtId="165" formatCode="#,##0.00&quot; zł&quot;"/>
    <numFmt numFmtId="166" formatCode="#,##0.00\ &quot;zł&quot;"/>
  </numFmts>
  <fonts count="36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sz val="10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color theme="1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8"/>
      </diagonal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23" borderId="9" applyNumberFormat="0" applyAlignment="0" applyProtection="0"/>
    <xf numFmtId="0" fontId="19" fillId="3" borderId="0" applyNumberFormat="0" applyBorder="0" applyAlignment="0" applyProtection="0"/>
    <xf numFmtId="0" fontId="2" fillId="0" borderId="0"/>
    <xf numFmtId="0" fontId="23" fillId="0" borderId="0"/>
    <xf numFmtId="0" fontId="5" fillId="7" borderId="30" applyNumberFormat="0" applyAlignment="0" applyProtection="0"/>
    <xf numFmtId="0" fontId="6" fillId="20" borderId="31" applyNumberFormat="0" applyAlignment="0" applyProtection="0"/>
    <xf numFmtId="0" fontId="14" fillId="20" borderId="30" applyNumberFormat="0" applyAlignment="0" applyProtection="0"/>
    <xf numFmtId="0" fontId="15" fillId="0" borderId="32" applyNumberFormat="0" applyFill="0" applyAlignment="0" applyProtection="0"/>
    <xf numFmtId="0" fontId="23" fillId="23" borderId="33" applyNumberFormat="0" applyAlignment="0" applyProtection="0"/>
    <xf numFmtId="0" fontId="1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/>
    <xf numFmtId="0" fontId="24" fillId="0" borderId="0" xfId="0" applyFont="1"/>
    <xf numFmtId="0" fontId="24" fillId="0" borderId="0" xfId="0" applyFont="1" applyAlignment="1">
      <alignment horizontal="left" wrapText="1"/>
    </xf>
    <xf numFmtId="0" fontId="25" fillId="0" borderId="19" xfId="0" applyFont="1" applyBorder="1" applyAlignment="1">
      <alignment vertical="center"/>
    </xf>
    <xf numFmtId="0" fontId="26" fillId="0" borderId="0" xfId="0" applyFont="1"/>
    <xf numFmtId="44" fontId="27" fillId="0" borderId="17" xfId="0" applyNumberFormat="1" applyFont="1" applyBorder="1" applyAlignment="1">
      <alignment vertical="center"/>
    </xf>
    <xf numFmtId="166" fontId="0" fillId="0" borderId="0" xfId="0" applyNumberFormat="1"/>
    <xf numFmtId="0" fontId="21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166" fontId="21" fillId="0" borderId="0" xfId="0" applyNumberFormat="1" applyFont="1"/>
    <xf numFmtId="0" fontId="21" fillId="0" borderId="0" xfId="0" applyFont="1" applyAlignment="1">
      <alignment horizontal="right"/>
    </xf>
    <xf numFmtId="0" fontId="21" fillId="0" borderId="24" xfId="0" applyFont="1" applyBorder="1" applyAlignment="1">
      <alignment horizontal="center" vertical="center" wrapText="1"/>
    </xf>
    <xf numFmtId="166" fontId="21" fillId="0" borderId="24" xfId="0" applyNumberFormat="1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9" fillId="26" borderId="10" xfId="0" applyFont="1" applyFill="1" applyBorder="1" applyAlignment="1">
      <alignment horizontal="center" vertical="center" wrapText="1"/>
    </xf>
    <xf numFmtId="0" fontId="29" fillId="26" borderId="18" xfId="0" applyFont="1" applyFill="1" applyBorder="1" applyAlignment="1">
      <alignment horizontal="center" vertical="center" wrapText="1"/>
    </xf>
    <xf numFmtId="3" fontId="29" fillId="26" borderId="10" xfId="0" applyNumberFormat="1" applyFont="1" applyFill="1" applyBorder="1" applyAlignment="1">
      <alignment horizontal="center" vertical="center" wrapText="1"/>
    </xf>
    <xf numFmtId="0" fontId="29" fillId="26" borderId="11" xfId="0" applyFont="1" applyFill="1" applyBorder="1" applyAlignment="1">
      <alignment horizontal="center" vertical="center" wrapText="1"/>
    </xf>
    <xf numFmtId="0" fontId="29" fillId="26" borderId="12" xfId="0" applyFont="1" applyFill="1" applyBorder="1" applyAlignment="1">
      <alignment horizontal="center"/>
    </xf>
    <xf numFmtId="0" fontId="29" fillId="26" borderId="10" xfId="0" applyFont="1" applyFill="1" applyBorder="1" applyAlignment="1">
      <alignment horizontal="center" vertical="center"/>
    </xf>
    <xf numFmtId="0" fontId="27" fillId="24" borderId="10" xfId="0" applyFont="1" applyFill="1" applyBorder="1" applyAlignment="1">
      <alignment horizontal="center"/>
    </xf>
    <xf numFmtId="0" fontId="30" fillId="0" borderId="15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" fontId="32" fillId="0" borderId="15" xfId="0" applyNumberFormat="1" applyFont="1" applyBorder="1" applyAlignment="1">
      <alignment horizontal="center" vertical="center" wrapText="1"/>
    </xf>
    <xf numFmtId="1" fontId="32" fillId="0" borderId="19" xfId="0" applyNumberFormat="1" applyFont="1" applyBorder="1" applyAlignment="1">
      <alignment horizontal="center" vertical="center" wrapText="1"/>
    </xf>
    <xf numFmtId="9" fontId="27" fillId="0" borderId="10" xfId="0" applyNumberFormat="1" applyFont="1" applyBorder="1" applyAlignment="1">
      <alignment vertical="center"/>
    </xf>
    <xf numFmtId="164" fontId="27" fillId="0" borderId="11" xfId="0" applyNumberFormat="1" applyFont="1" applyBorder="1" applyAlignment="1">
      <alignment vertical="center"/>
    </xf>
    <xf numFmtId="0" fontId="20" fillId="0" borderId="12" xfId="0" applyFont="1" applyBorder="1"/>
    <xf numFmtId="0" fontId="30" fillId="0" borderId="15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30" fillId="0" borderId="15" xfId="0" applyFont="1" applyBorder="1"/>
    <xf numFmtId="9" fontId="0" fillId="0" borderId="17" xfId="0" applyNumberFormat="1" applyBorder="1" applyAlignment="1">
      <alignment horizontal="center" vertical="center"/>
    </xf>
    <xf numFmtId="1" fontId="32" fillId="0" borderId="15" xfId="0" applyNumberFormat="1" applyFont="1" applyBorder="1" applyAlignment="1">
      <alignment horizontal="center" vertical="center"/>
    </xf>
    <xf numFmtId="1" fontId="32" fillId="0" borderId="19" xfId="0" applyNumberFormat="1" applyFont="1" applyBorder="1" applyAlignment="1">
      <alignment horizontal="center" vertical="center"/>
    </xf>
    <xf numFmtId="0" fontId="30" fillId="0" borderId="15" xfId="0" applyFont="1" applyBorder="1" applyAlignment="1">
      <alignment wrapText="1"/>
    </xf>
    <xf numFmtId="0" fontId="31" fillId="25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165" fontId="21" fillId="0" borderId="20" xfId="0" applyNumberFormat="1" applyFont="1" applyBorder="1" applyAlignment="1">
      <alignment vertical="center" wrapText="1"/>
    </xf>
    <xf numFmtId="164" fontId="21" fillId="0" borderId="19" xfId="0" applyNumberFormat="1" applyFont="1" applyBorder="1" applyAlignment="1">
      <alignment vertical="center" wrapText="1"/>
    </xf>
    <xf numFmtId="0" fontId="33" fillId="0" borderId="0" xfId="0" applyFont="1" applyAlignment="1">
      <alignment horizontal="center"/>
    </xf>
    <xf numFmtId="0" fontId="27" fillId="0" borderId="0" xfId="0" applyFont="1" applyAlignment="1">
      <alignment horizontal="left" wrapText="1"/>
    </xf>
    <xf numFmtId="0" fontId="29" fillId="26" borderId="18" xfId="0" applyFont="1" applyFill="1" applyBorder="1" applyAlignment="1">
      <alignment horizontal="center" vertical="center"/>
    </xf>
    <xf numFmtId="0" fontId="20" fillId="0" borderId="19" xfId="0" applyFont="1" applyBorder="1"/>
    <xf numFmtId="0" fontId="31" fillId="0" borderId="17" xfId="0" applyFont="1" applyBorder="1" applyAlignment="1">
      <alignment horizontal="center" vertical="top" wrapText="1"/>
    </xf>
    <xf numFmtId="0" fontId="0" fillId="0" borderId="10" xfId="0" applyBorder="1" applyAlignment="1">
      <alignment horizontal="center" wrapText="1"/>
    </xf>
    <xf numFmtId="1" fontId="32" fillId="0" borderId="29" xfId="0" applyNumberFormat="1" applyFont="1" applyBorder="1" applyAlignment="1">
      <alignment horizontal="center" vertical="center" wrapText="1"/>
    </xf>
    <xf numFmtId="0" fontId="31" fillId="25" borderId="17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1" fontId="32" fillId="0" borderId="16" xfId="0" applyNumberFormat="1" applyFont="1" applyBorder="1" applyAlignment="1">
      <alignment horizontal="center" vertical="center" wrapText="1"/>
    </xf>
    <xf numFmtId="9" fontId="27" fillId="0" borderId="18" xfId="0" applyNumberFormat="1" applyFont="1" applyBorder="1" applyAlignment="1">
      <alignment vertic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31" fillId="0" borderId="14" xfId="0" applyFont="1" applyBorder="1" applyAlignment="1">
      <alignment horizontal="center" vertical="top" wrapText="1"/>
    </xf>
    <xf numFmtId="0" fontId="34" fillId="0" borderId="12" xfId="0" applyFont="1" applyBorder="1"/>
    <xf numFmtId="1" fontId="32" fillId="0" borderId="29" xfId="0" applyNumberFormat="1" applyFont="1" applyBorder="1" applyAlignment="1">
      <alignment horizontal="center" vertical="center"/>
    </xf>
    <xf numFmtId="0" fontId="30" fillId="0" borderId="0" xfId="0" applyFont="1"/>
    <xf numFmtId="164" fontId="21" fillId="0" borderId="19" xfId="0" applyNumberFormat="1" applyFont="1" applyBorder="1" applyAlignment="1">
      <alignment vertical="center"/>
    </xf>
    <xf numFmtId="0" fontId="0" fillId="0" borderId="17" xfId="0" applyBorder="1" applyAlignment="1">
      <alignment horizontal="center" wrapText="1"/>
    </xf>
    <xf numFmtId="0" fontId="30" fillId="0" borderId="15" xfId="0" applyFont="1" applyBorder="1" applyAlignment="1">
      <alignment vertical="center" wrapText="1"/>
    </xf>
    <xf numFmtId="0" fontId="27" fillId="24" borderId="18" xfId="0" applyFont="1" applyFill="1" applyBorder="1" applyAlignment="1">
      <alignment horizontal="center" vertical="center"/>
    </xf>
    <xf numFmtId="0" fontId="22" fillId="0" borderId="27" xfId="0" applyFont="1" applyBorder="1" applyAlignment="1">
      <alignment horizontal="center" vertical="center" wrapText="1"/>
    </xf>
    <xf numFmtId="0" fontId="31" fillId="25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20" fillId="0" borderId="27" xfId="0" applyFont="1" applyBorder="1"/>
    <xf numFmtId="0" fontId="0" fillId="27" borderId="0" xfId="0" applyFill="1"/>
    <xf numFmtId="0" fontId="0" fillId="27" borderId="0" xfId="0" applyFill="1" applyAlignment="1">
      <alignment horizontal="center"/>
    </xf>
    <xf numFmtId="0" fontId="35" fillId="0" borderId="27" xfId="0" applyFont="1" applyBorder="1" applyAlignment="1">
      <alignment horizontal="left" vertical="center" wrapText="1"/>
    </xf>
    <xf numFmtId="9" fontId="31" fillId="0" borderId="14" xfId="0" applyNumberFormat="1" applyFont="1" applyBorder="1" applyAlignment="1">
      <alignment horizontal="center" wrapText="1"/>
    </xf>
    <xf numFmtId="0" fontId="31" fillId="0" borderId="14" xfId="0" applyFont="1" applyBorder="1" applyAlignment="1">
      <alignment horizontal="center" wrapText="1"/>
    </xf>
    <xf numFmtId="164" fontId="27" fillId="0" borderId="11" xfId="0" applyNumberFormat="1" applyFont="1" applyBorder="1"/>
    <xf numFmtId="9" fontId="27" fillId="0" borderId="10" xfId="0" applyNumberFormat="1" applyFont="1" applyBorder="1"/>
    <xf numFmtId="44" fontId="27" fillId="0" borderId="17" xfId="0" applyNumberFormat="1" applyFont="1" applyBorder="1"/>
    <xf numFmtId="1" fontId="32" fillId="0" borderId="29" xfId="0" applyNumberFormat="1" applyFont="1" applyBorder="1" applyAlignment="1">
      <alignment horizontal="center" wrapText="1"/>
    </xf>
    <xf numFmtId="1" fontId="32" fillId="0" borderId="15" xfId="0" applyNumberFormat="1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30" fillId="0" borderId="15" xfId="0" applyFont="1" applyBorder="1" applyAlignment="1">
      <alignment horizontal="left" wrapText="1"/>
    </xf>
    <xf numFmtId="0" fontId="30" fillId="0" borderId="16" xfId="0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0" fillId="0" borderId="15" xfId="0" applyFont="1" applyBorder="1" applyAlignment="1">
      <alignment vertical="center"/>
    </xf>
    <xf numFmtId="0" fontId="30" fillId="0" borderId="0" xfId="0" applyFont="1" applyAlignment="1">
      <alignment horizontal="left" vertical="center" wrapText="1"/>
    </xf>
    <xf numFmtId="0" fontId="28" fillId="26" borderId="28" xfId="0" applyFont="1" applyFill="1" applyBorder="1" applyAlignment="1">
      <alignment horizontal="center" vertical="center" wrapText="1"/>
    </xf>
    <xf numFmtId="0" fontId="28" fillId="26" borderId="13" xfId="0" applyFont="1" applyFill="1" applyBorder="1" applyAlignment="1">
      <alignment horizontal="center" vertical="center" wrapText="1"/>
    </xf>
    <xf numFmtId="0" fontId="28" fillId="26" borderId="14" xfId="0" applyFont="1" applyFill="1" applyBorder="1" applyAlignment="1">
      <alignment horizontal="center" vertical="center" wrapText="1"/>
    </xf>
    <xf numFmtId="0" fontId="0" fillId="27" borderId="0" xfId="0" applyFill="1" applyAlignment="1">
      <alignment horizontal="left" wrapText="1"/>
    </xf>
  </cellXfs>
  <cellStyles count="5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ejściowe 2" xfId="44" xr:uid="{577BDCFE-27A3-4956-8900-A7E4EDFD604E}"/>
    <cellStyle name="Dane wyjściowe" xfId="26" builtinId="21" customBuiltin="1"/>
    <cellStyle name="Dane wyjściowe 2" xfId="45" xr:uid="{AE261CF1-7831-4641-82F5-637662E298EA}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3" xr:uid="{AAA9F9BF-23A7-4AAE-973B-C4B57CE6967F}"/>
    <cellStyle name="Normalny 3" xfId="42" xr:uid="{00000000-0005-0000-0000-000024000000}"/>
    <cellStyle name="Normalny 3 2" xfId="49" xr:uid="{FB5671AE-DE39-40E2-9E63-F77C753E1043}"/>
    <cellStyle name="Obliczenia" xfId="35" builtinId="22" customBuiltin="1"/>
    <cellStyle name="Obliczenia 2" xfId="46" xr:uid="{AEEE162B-1203-4488-AD7B-F36CED257580}"/>
    <cellStyle name="Suma" xfId="36" builtinId="25" customBuiltin="1"/>
    <cellStyle name="Suma 2" xfId="47" xr:uid="{9CE3FF41-0F77-40DC-A298-DC7867FC9AB5}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Uwaga 2" xfId="48" xr:uid="{95E1E1AB-E01D-4B65-8252-C0D11FBB1A60}"/>
    <cellStyle name="Zły" xfId="4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7"/>
  <sheetViews>
    <sheetView topLeftCell="A6" zoomScaleNormal="100" zoomScaleSheetLayoutView="100" workbookViewId="0">
      <selection activeCell="C21" sqref="C21"/>
    </sheetView>
  </sheetViews>
  <sheetFormatPr defaultRowHeight="12.75" x14ac:dyDescent="0.2"/>
  <cols>
    <col min="1" max="1" width="4" customWidth="1"/>
    <col min="2" max="2" width="35.5703125" customWidth="1"/>
    <col min="3" max="3" width="6.42578125" customWidth="1"/>
    <col min="4" max="4" width="17.5703125" style="1" customWidth="1"/>
    <col min="5" max="5" width="14.28515625" customWidth="1"/>
    <col min="6" max="6" width="6.7109375" style="1" customWidth="1"/>
    <col min="7" max="7" width="11.28515625" style="1" customWidth="1"/>
    <col min="8" max="8" width="11.140625" customWidth="1"/>
    <col min="9" max="9" width="15.85546875" style="8" customWidth="1"/>
    <col min="10" max="10" width="9.42578125" customWidth="1"/>
    <col min="11" max="11" width="18.42578125" customWidth="1"/>
    <col min="12" max="12" width="14.5703125" customWidth="1"/>
    <col min="13" max="13" width="24" customWidth="1"/>
  </cols>
  <sheetData>
    <row r="1" spans="1:13" s="3" customFormat="1" ht="38.25" customHeight="1" x14ac:dyDescent="0.25">
      <c r="A1" s="9" t="s">
        <v>161</v>
      </c>
      <c r="B1" s="10"/>
      <c r="C1" s="10"/>
      <c r="D1" s="11"/>
      <c r="E1" s="11"/>
      <c r="F1" s="10"/>
      <c r="G1" s="10"/>
      <c r="H1" s="10"/>
      <c r="I1" s="12"/>
      <c r="J1" s="9"/>
      <c r="K1" s="10"/>
      <c r="L1" s="10"/>
      <c r="M1" s="13" t="s">
        <v>163</v>
      </c>
    </row>
    <row r="2" spans="1:13" s="3" customFormat="1" ht="58.5" customHeight="1" x14ac:dyDescent="0.25">
      <c r="A2" s="91" t="s">
        <v>162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</row>
    <row r="3" spans="1:13" ht="75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160</v>
      </c>
      <c r="H3" s="14" t="s">
        <v>6</v>
      </c>
      <c r="I3" s="15" t="s">
        <v>175</v>
      </c>
      <c r="J3" s="14" t="s">
        <v>7</v>
      </c>
      <c r="K3" s="16" t="s">
        <v>8</v>
      </c>
      <c r="L3" s="17" t="s">
        <v>9</v>
      </c>
      <c r="M3" s="17" t="s">
        <v>10</v>
      </c>
    </row>
    <row r="4" spans="1:13" s="6" customFormat="1" ht="12" x14ac:dyDescent="0.2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9">
        <v>7</v>
      </c>
      <c r="H4" s="18">
        <v>8</v>
      </c>
      <c r="I4" s="20">
        <v>9</v>
      </c>
      <c r="J4" s="18">
        <v>10</v>
      </c>
      <c r="K4" s="21">
        <v>11</v>
      </c>
      <c r="L4" s="22">
        <v>12</v>
      </c>
      <c r="M4" s="23">
        <v>13</v>
      </c>
    </row>
    <row r="5" spans="1:13" s="2" customFormat="1" ht="28.5" x14ac:dyDescent="0.2">
      <c r="A5" s="24">
        <v>1</v>
      </c>
      <c r="B5" s="33" t="s">
        <v>130</v>
      </c>
      <c r="C5" s="26" t="s">
        <v>39</v>
      </c>
      <c r="D5" s="27" t="s">
        <v>126</v>
      </c>
      <c r="E5" s="27" t="s">
        <v>138</v>
      </c>
      <c r="F5" s="28">
        <v>35</v>
      </c>
      <c r="G5" s="29"/>
      <c r="H5" s="7">
        <v>0</v>
      </c>
      <c r="I5" s="7">
        <f>G5*H5</f>
        <v>0</v>
      </c>
      <c r="J5" s="30"/>
      <c r="K5" s="31">
        <f>ROUND(H5+(H5*I5),2)</f>
        <v>0</v>
      </c>
      <c r="L5" s="32"/>
      <c r="M5" s="32"/>
    </row>
    <row r="6" spans="1:13" s="2" customFormat="1" ht="28.5" x14ac:dyDescent="0.2">
      <c r="A6" s="24">
        <v>2</v>
      </c>
      <c r="B6" s="33" t="s">
        <v>150</v>
      </c>
      <c r="C6" s="26" t="s">
        <v>39</v>
      </c>
      <c r="D6" s="34" t="s">
        <v>49</v>
      </c>
      <c r="E6" s="34" t="s">
        <v>68</v>
      </c>
      <c r="F6" s="28">
        <v>15</v>
      </c>
      <c r="G6" s="29"/>
      <c r="H6" s="7">
        <v>0</v>
      </c>
      <c r="I6" s="7">
        <f t="shared" ref="I6:I14" si="0">G6*H6</f>
        <v>0</v>
      </c>
      <c r="J6" s="30"/>
      <c r="K6" s="31">
        <f t="shared" ref="K6:K14" si="1">ROUND(H6+(H6*I6),2)</f>
        <v>0</v>
      </c>
      <c r="L6" s="32"/>
      <c r="M6" s="32"/>
    </row>
    <row r="7" spans="1:13" s="2" customFormat="1" ht="15.75" x14ac:dyDescent="0.2">
      <c r="A7" s="24">
        <v>3</v>
      </c>
      <c r="B7" s="90" t="s">
        <v>18</v>
      </c>
      <c r="C7" s="26" t="s">
        <v>39</v>
      </c>
      <c r="D7" s="34" t="s">
        <v>46</v>
      </c>
      <c r="E7" s="34" t="s">
        <v>72</v>
      </c>
      <c r="F7" s="28">
        <v>2</v>
      </c>
      <c r="G7" s="29"/>
      <c r="H7" s="7">
        <v>0</v>
      </c>
      <c r="I7" s="7">
        <f t="shared" si="0"/>
        <v>0</v>
      </c>
      <c r="J7" s="30"/>
      <c r="K7" s="31">
        <f t="shared" si="1"/>
        <v>0</v>
      </c>
      <c r="L7" s="32"/>
      <c r="M7" s="32"/>
    </row>
    <row r="8" spans="1:13" s="2" customFormat="1" ht="15.75" x14ac:dyDescent="0.2">
      <c r="A8" s="24">
        <v>4</v>
      </c>
      <c r="B8" s="89" t="s">
        <v>31</v>
      </c>
      <c r="C8" s="26" t="s">
        <v>39</v>
      </c>
      <c r="D8" s="36">
        <v>0.2</v>
      </c>
      <c r="E8" s="36" t="s">
        <v>85</v>
      </c>
      <c r="F8" s="37">
        <v>3</v>
      </c>
      <c r="G8" s="38"/>
      <c r="H8" s="7">
        <v>0</v>
      </c>
      <c r="I8" s="7">
        <f t="shared" si="0"/>
        <v>0</v>
      </c>
      <c r="J8" s="30"/>
      <c r="K8" s="31">
        <f t="shared" si="1"/>
        <v>0</v>
      </c>
      <c r="L8" s="32"/>
      <c r="M8" s="32"/>
    </row>
    <row r="9" spans="1:13" s="2" customFormat="1" ht="15.75" x14ac:dyDescent="0.2">
      <c r="A9" s="24">
        <v>5</v>
      </c>
      <c r="B9" s="33" t="s">
        <v>148</v>
      </c>
      <c r="C9" s="26" t="s">
        <v>39</v>
      </c>
      <c r="D9" s="27" t="s">
        <v>47</v>
      </c>
      <c r="E9" s="27" t="s">
        <v>149</v>
      </c>
      <c r="F9" s="37">
        <v>5</v>
      </c>
      <c r="G9" s="38"/>
      <c r="H9" s="7">
        <v>0</v>
      </c>
      <c r="I9" s="7">
        <f t="shared" si="0"/>
        <v>0</v>
      </c>
      <c r="J9" s="30"/>
      <c r="K9" s="31">
        <f t="shared" si="1"/>
        <v>0</v>
      </c>
      <c r="L9" s="32"/>
      <c r="M9" s="32"/>
    </row>
    <row r="10" spans="1:13" s="2" customFormat="1" ht="42.75" x14ac:dyDescent="0.2">
      <c r="A10" s="24">
        <v>6</v>
      </c>
      <c r="B10" s="69" t="s">
        <v>133</v>
      </c>
      <c r="C10" s="26" t="s">
        <v>39</v>
      </c>
      <c r="D10" s="40" t="s">
        <v>134</v>
      </c>
      <c r="E10" s="40" t="s">
        <v>138</v>
      </c>
      <c r="F10" s="28">
        <v>20</v>
      </c>
      <c r="G10" s="29"/>
      <c r="H10" s="7">
        <v>0</v>
      </c>
      <c r="I10" s="7">
        <f t="shared" si="0"/>
        <v>0</v>
      </c>
      <c r="J10" s="30"/>
      <c r="K10" s="31">
        <f t="shared" si="1"/>
        <v>0</v>
      </c>
      <c r="L10" s="32"/>
      <c r="M10" s="32"/>
    </row>
    <row r="11" spans="1:13" s="2" customFormat="1" ht="57" x14ac:dyDescent="0.2">
      <c r="A11" s="24">
        <v>7</v>
      </c>
      <c r="B11" s="69" t="s">
        <v>35</v>
      </c>
      <c r="C11" s="26" t="s">
        <v>39</v>
      </c>
      <c r="D11" s="41" t="s">
        <v>63</v>
      </c>
      <c r="E11" s="41" t="s">
        <v>88</v>
      </c>
      <c r="F11" s="28">
        <v>1</v>
      </c>
      <c r="G11" s="29"/>
      <c r="H11" s="7">
        <v>0</v>
      </c>
      <c r="I11" s="7">
        <f t="shared" si="0"/>
        <v>0</v>
      </c>
      <c r="J11" s="30"/>
      <c r="K11" s="31">
        <f t="shared" si="1"/>
        <v>0</v>
      </c>
      <c r="L11" s="32"/>
      <c r="M11" s="32"/>
    </row>
    <row r="12" spans="1:13" s="2" customFormat="1" ht="15.75" x14ac:dyDescent="0.2">
      <c r="A12" s="24">
        <v>8</v>
      </c>
      <c r="B12" s="33" t="s">
        <v>30</v>
      </c>
      <c r="C12" s="26" t="s">
        <v>39</v>
      </c>
      <c r="D12" s="34" t="s">
        <v>59</v>
      </c>
      <c r="E12" s="34" t="s">
        <v>84</v>
      </c>
      <c r="F12" s="28">
        <v>25</v>
      </c>
      <c r="G12" s="29"/>
      <c r="H12" s="7">
        <v>0</v>
      </c>
      <c r="I12" s="7">
        <f t="shared" si="0"/>
        <v>0</v>
      </c>
      <c r="J12" s="30"/>
      <c r="K12" s="31">
        <f t="shared" si="1"/>
        <v>0</v>
      </c>
      <c r="L12" s="32"/>
      <c r="M12" s="32"/>
    </row>
    <row r="13" spans="1:13" s="2" customFormat="1" ht="213.75" x14ac:dyDescent="0.2">
      <c r="A13" s="24">
        <v>9</v>
      </c>
      <c r="B13" s="33" t="s">
        <v>156</v>
      </c>
      <c r="C13" s="26" t="s">
        <v>39</v>
      </c>
      <c r="D13" s="41" t="s">
        <v>157</v>
      </c>
      <c r="E13" s="41" t="s">
        <v>152</v>
      </c>
      <c r="F13" s="28">
        <v>10</v>
      </c>
      <c r="G13" s="29"/>
      <c r="H13" s="7">
        <v>0</v>
      </c>
      <c r="I13" s="7">
        <f t="shared" si="0"/>
        <v>0</v>
      </c>
      <c r="J13" s="30"/>
      <c r="K13" s="31">
        <f t="shared" si="1"/>
        <v>0</v>
      </c>
      <c r="L13" s="32"/>
      <c r="M13" s="32"/>
    </row>
    <row r="14" spans="1:13" s="2" customFormat="1" ht="15.75" x14ac:dyDescent="0.2">
      <c r="A14" s="24">
        <v>10</v>
      </c>
      <c r="B14" s="33" t="s">
        <v>25</v>
      </c>
      <c r="C14" s="26" t="s">
        <v>39</v>
      </c>
      <c r="D14" s="34" t="s">
        <v>54</v>
      </c>
      <c r="E14" s="34" t="s">
        <v>80</v>
      </c>
      <c r="F14" s="28">
        <v>6</v>
      </c>
      <c r="G14" s="29"/>
      <c r="H14" s="7">
        <v>0</v>
      </c>
      <c r="I14" s="7">
        <f t="shared" si="0"/>
        <v>0</v>
      </c>
      <c r="J14" s="30"/>
      <c r="K14" s="31">
        <f t="shared" si="1"/>
        <v>0</v>
      </c>
      <c r="L14" s="32"/>
      <c r="M14" s="32"/>
    </row>
    <row r="15" spans="1:13" ht="15" x14ac:dyDescent="0.2">
      <c r="A15" s="42"/>
      <c r="B15" s="5" t="s">
        <v>158</v>
      </c>
      <c r="C15" s="43"/>
      <c r="D15" s="43"/>
      <c r="E15" s="43"/>
      <c r="F15" s="43"/>
      <c r="G15" s="43"/>
      <c r="H15" s="43"/>
      <c r="I15" s="7">
        <f>SUM(I5:I14)</f>
        <v>0</v>
      </c>
      <c r="J15" s="44"/>
      <c r="K15" s="45">
        <f>SUM(K5:K14)</f>
        <v>0</v>
      </c>
      <c r="L15" s="44"/>
      <c r="M15" s="44"/>
    </row>
    <row r="16" spans="1:13" ht="35.25" customHeight="1" x14ac:dyDescent="0.2">
      <c r="A16" s="46"/>
      <c r="B16" s="94" t="s">
        <v>91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47"/>
    </row>
    <row r="17" spans="1:13" ht="23.25" customHeight="1" x14ac:dyDescent="0.2">
      <c r="A17" s="46"/>
      <c r="B17" s="94" t="s">
        <v>92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47"/>
    </row>
  </sheetData>
  <mergeCells count="3">
    <mergeCell ref="B16:L16"/>
    <mergeCell ref="B17:L17"/>
    <mergeCell ref="A2:M2"/>
  </mergeCells>
  <pageMargins left="0.31111111111111112" right="0.17152777777777778" top="0.47361111111111109" bottom="0.31180555555555556" header="0.51180555555555551" footer="0.51180555555555551"/>
  <pageSetup paperSize="9" scale="77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7F9F-3251-4739-962C-C5405E91F6CD}">
  <sheetPr>
    <pageSetUpPr fitToPage="1"/>
  </sheetPr>
  <dimension ref="A1:N26"/>
  <sheetViews>
    <sheetView topLeftCell="A4" zoomScaleNormal="100" workbookViewId="0">
      <selection activeCell="B1" sqref="A1:M26"/>
    </sheetView>
  </sheetViews>
  <sheetFormatPr defaultRowHeight="12.75" x14ac:dyDescent="0.2"/>
  <cols>
    <col min="1" max="1" width="4" customWidth="1"/>
    <col min="2" max="2" width="35.5703125" customWidth="1"/>
    <col min="3" max="3" width="6.42578125" customWidth="1"/>
    <col min="4" max="4" width="16.42578125" style="1" customWidth="1"/>
    <col min="5" max="5" width="13.85546875" customWidth="1"/>
    <col min="6" max="7" width="6.7109375" style="1" customWidth="1"/>
    <col min="8" max="8" width="11.140625" customWidth="1"/>
    <col min="9" max="9" width="15.85546875" customWidth="1"/>
    <col min="10" max="10" width="9.42578125" customWidth="1"/>
    <col min="11" max="11" width="18.42578125" customWidth="1"/>
    <col min="12" max="12" width="14.5703125" customWidth="1"/>
    <col min="13" max="13" width="24" customWidth="1"/>
  </cols>
  <sheetData>
    <row r="1" spans="1:13" ht="37.5" customHeight="1" x14ac:dyDescent="0.25">
      <c r="A1" s="9" t="s">
        <v>161</v>
      </c>
      <c r="B1" s="10"/>
      <c r="C1" s="10"/>
      <c r="D1" s="11"/>
      <c r="E1" s="11"/>
      <c r="F1" s="10"/>
      <c r="G1" s="10"/>
      <c r="H1" s="10"/>
      <c r="I1" s="12"/>
      <c r="J1" s="9"/>
      <c r="K1" s="10"/>
      <c r="L1" s="10"/>
      <c r="M1" s="13" t="s">
        <v>165</v>
      </c>
    </row>
    <row r="2" spans="1:13" ht="55.5" customHeight="1" x14ac:dyDescent="0.2">
      <c r="A2" s="91" t="s">
        <v>164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</row>
    <row r="3" spans="1:13" ht="75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160</v>
      </c>
      <c r="H3" s="14" t="s">
        <v>6</v>
      </c>
      <c r="I3" s="15" t="s">
        <v>175</v>
      </c>
      <c r="J3" s="14" t="s">
        <v>7</v>
      </c>
      <c r="K3" s="16" t="s">
        <v>8</v>
      </c>
      <c r="L3" s="17" t="s">
        <v>9</v>
      </c>
      <c r="M3" s="17" t="s">
        <v>10</v>
      </c>
    </row>
    <row r="4" spans="1:13" x14ac:dyDescent="0.2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9">
        <v>7</v>
      </c>
      <c r="H4" s="18">
        <v>8</v>
      </c>
      <c r="I4" s="20">
        <v>9</v>
      </c>
      <c r="J4" s="18">
        <v>10</v>
      </c>
      <c r="K4" s="21">
        <v>11</v>
      </c>
      <c r="L4" s="22">
        <v>12</v>
      </c>
      <c r="M4" s="23">
        <v>13</v>
      </c>
    </row>
    <row r="5" spans="1:13" s="2" customFormat="1" ht="15.75" x14ac:dyDescent="0.2">
      <c r="A5" s="24">
        <v>1</v>
      </c>
      <c r="B5" s="33" t="s">
        <v>12</v>
      </c>
      <c r="C5" s="26" t="s">
        <v>39</v>
      </c>
      <c r="D5" s="55" t="s">
        <v>41</v>
      </c>
      <c r="E5" s="54" t="s">
        <v>153</v>
      </c>
      <c r="F5" s="28">
        <v>4</v>
      </c>
      <c r="G5" s="52"/>
      <c r="H5" s="7">
        <v>0</v>
      </c>
      <c r="I5" s="7">
        <f>G5*H5</f>
        <v>0</v>
      </c>
      <c r="J5" s="30"/>
      <c r="K5" s="31">
        <f>ROUND(H5+(H5*I5),2)</f>
        <v>0</v>
      </c>
      <c r="L5" s="64"/>
      <c r="M5" s="64"/>
    </row>
    <row r="6" spans="1:13" s="2" customFormat="1" ht="15.75" x14ac:dyDescent="0.2">
      <c r="A6" s="24">
        <v>2</v>
      </c>
      <c r="B6" s="33" t="s">
        <v>94</v>
      </c>
      <c r="C6" s="26" t="s">
        <v>39</v>
      </c>
      <c r="D6" s="50" t="s">
        <v>41</v>
      </c>
      <c r="E6" s="54" t="s">
        <v>78</v>
      </c>
      <c r="F6" s="28">
        <v>5</v>
      </c>
      <c r="G6" s="52"/>
      <c r="H6" s="7">
        <v>0</v>
      </c>
      <c r="I6" s="7">
        <f t="shared" ref="I6:I23" si="0">G6*H6</f>
        <v>0</v>
      </c>
      <c r="J6" s="30"/>
      <c r="K6" s="31">
        <f t="shared" ref="K6:K23" si="1">ROUND(H6+(H6*I6),2)</f>
        <v>0</v>
      </c>
      <c r="L6" s="64"/>
      <c r="M6" s="64"/>
    </row>
    <row r="7" spans="1:13" s="2" customFormat="1" ht="15.75" x14ac:dyDescent="0.2">
      <c r="A7" s="24">
        <v>3</v>
      </c>
      <c r="B7" s="33" t="s">
        <v>14</v>
      </c>
      <c r="C7" s="26" t="s">
        <v>39</v>
      </c>
      <c r="D7" s="55" t="s">
        <v>42</v>
      </c>
      <c r="E7" s="54" t="s">
        <v>67</v>
      </c>
      <c r="F7" s="28">
        <v>7</v>
      </c>
      <c r="G7" s="52"/>
      <c r="H7" s="7">
        <v>0</v>
      </c>
      <c r="I7" s="7">
        <f t="shared" si="0"/>
        <v>0</v>
      </c>
      <c r="J7" s="30"/>
      <c r="K7" s="31">
        <f t="shared" si="1"/>
        <v>0</v>
      </c>
      <c r="L7" s="64"/>
      <c r="M7" s="64"/>
    </row>
    <row r="8" spans="1:13" s="2" customFormat="1" ht="28.5" x14ac:dyDescent="0.2">
      <c r="A8" s="24">
        <v>4</v>
      </c>
      <c r="B8" s="33" t="s">
        <v>131</v>
      </c>
      <c r="C8" s="26" t="s">
        <v>39</v>
      </c>
      <c r="D8" s="50" t="s">
        <v>119</v>
      </c>
      <c r="E8" s="54" t="s">
        <v>139</v>
      </c>
      <c r="F8" s="28">
        <v>1</v>
      </c>
      <c r="G8" s="52"/>
      <c r="H8" s="7">
        <v>0</v>
      </c>
      <c r="I8" s="7">
        <f t="shared" si="0"/>
        <v>0</v>
      </c>
      <c r="J8" s="30"/>
      <c r="K8" s="31">
        <f t="shared" si="1"/>
        <v>0</v>
      </c>
      <c r="L8" s="64"/>
      <c r="M8" s="64"/>
    </row>
    <row r="9" spans="1:13" s="2" customFormat="1" ht="28.5" x14ac:dyDescent="0.2">
      <c r="A9" s="24">
        <v>5</v>
      </c>
      <c r="B9" s="33" t="s">
        <v>131</v>
      </c>
      <c r="C9" s="26" t="s">
        <v>39</v>
      </c>
      <c r="D9" s="50" t="s">
        <v>119</v>
      </c>
      <c r="E9" s="54" t="s">
        <v>139</v>
      </c>
      <c r="F9" s="28">
        <v>3</v>
      </c>
      <c r="G9" s="52"/>
      <c r="H9" s="7">
        <v>0</v>
      </c>
      <c r="I9" s="7">
        <f t="shared" si="0"/>
        <v>0</v>
      </c>
      <c r="J9" s="30"/>
      <c r="K9" s="31">
        <f t="shared" si="1"/>
        <v>0</v>
      </c>
      <c r="L9" s="64"/>
      <c r="M9" s="64"/>
    </row>
    <row r="10" spans="1:13" s="2" customFormat="1" ht="28.5" x14ac:dyDescent="0.2">
      <c r="A10" s="24">
        <v>6</v>
      </c>
      <c r="B10" s="33" t="s">
        <v>131</v>
      </c>
      <c r="C10" s="26" t="s">
        <v>39</v>
      </c>
      <c r="D10" s="50" t="s">
        <v>127</v>
      </c>
      <c r="E10" s="54" t="s">
        <v>136</v>
      </c>
      <c r="F10" s="28">
        <v>1</v>
      </c>
      <c r="G10" s="52"/>
      <c r="H10" s="7">
        <v>0</v>
      </c>
      <c r="I10" s="7">
        <f t="shared" si="0"/>
        <v>0</v>
      </c>
      <c r="J10" s="30"/>
      <c r="K10" s="31">
        <f t="shared" si="1"/>
        <v>0</v>
      </c>
      <c r="L10" s="64"/>
      <c r="M10" s="64"/>
    </row>
    <row r="11" spans="1:13" s="2" customFormat="1" ht="15.75" x14ac:dyDescent="0.2">
      <c r="A11" s="24">
        <v>7</v>
      </c>
      <c r="B11" s="33" t="s">
        <v>16</v>
      </c>
      <c r="C11" s="26" t="s">
        <v>39</v>
      </c>
      <c r="D11" s="55" t="s">
        <v>44</v>
      </c>
      <c r="E11" s="54" t="s">
        <v>71</v>
      </c>
      <c r="F11" s="28">
        <v>4</v>
      </c>
      <c r="G11" s="52"/>
      <c r="H11" s="7">
        <v>0</v>
      </c>
      <c r="I11" s="7">
        <f t="shared" si="0"/>
        <v>0</v>
      </c>
      <c r="J11" s="30"/>
      <c r="K11" s="31">
        <f t="shared" si="1"/>
        <v>0</v>
      </c>
      <c r="L11" s="64"/>
      <c r="M11" s="64"/>
    </row>
    <row r="12" spans="1:13" s="2" customFormat="1" ht="15.75" x14ac:dyDescent="0.2">
      <c r="A12" s="24">
        <v>8</v>
      </c>
      <c r="B12" s="33" t="s">
        <v>102</v>
      </c>
      <c r="C12" s="26" t="s">
        <v>39</v>
      </c>
      <c r="D12" s="50" t="s">
        <v>58</v>
      </c>
      <c r="E12" s="54" t="s">
        <v>137</v>
      </c>
      <c r="F12" s="28">
        <v>5</v>
      </c>
      <c r="G12" s="52"/>
      <c r="H12" s="7">
        <v>0</v>
      </c>
      <c r="I12" s="7">
        <f t="shared" si="0"/>
        <v>0</v>
      </c>
      <c r="J12" s="30"/>
      <c r="K12" s="31">
        <f t="shared" si="1"/>
        <v>0</v>
      </c>
      <c r="L12" s="64"/>
      <c r="M12" s="64"/>
    </row>
    <row r="13" spans="1:13" s="2" customFormat="1" ht="15.75" x14ac:dyDescent="0.2">
      <c r="A13" s="24">
        <v>9</v>
      </c>
      <c r="B13" s="33" t="s">
        <v>107</v>
      </c>
      <c r="C13" s="26" t="s">
        <v>39</v>
      </c>
      <c r="D13" s="50" t="s">
        <v>50</v>
      </c>
      <c r="E13" s="54" t="s">
        <v>78</v>
      </c>
      <c r="F13" s="28">
        <v>40</v>
      </c>
      <c r="G13" s="52"/>
      <c r="H13" s="7">
        <v>0</v>
      </c>
      <c r="I13" s="7">
        <f t="shared" si="0"/>
        <v>0</v>
      </c>
      <c r="J13" s="30"/>
      <c r="K13" s="31">
        <f t="shared" si="1"/>
        <v>0</v>
      </c>
      <c r="L13" s="64"/>
      <c r="M13" s="64"/>
    </row>
    <row r="14" spans="1:13" s="2" customFormat="1" ht="15.75" x14ac:dyDescent="0.2">
      <c r="A14" s="24">
        <v>10</v>
      </c>
      <c r="B14" s="33" t="s">
        <v>17</v>
      </c>
      <c r="C14" s="26" t="s">
        <v>39</v>
      </c>
      <c r="D14" s="55" t="s">
        <v>45</v>
      </c>
      <c r="E14" s="54" t="s">
        <v>76</v>
      </c>
      <c r="F14" s="28">
        <v>2</v>
      </c>
      <c r="G14" s="52"/>
      <c r="H14" s="7">
        <v>0</v>
      </c>
      <c r="I14" s="7">
        <f t="shared" si="0"/>
        <v>0</v>
      </c>
      <c r="J14" s="30"/>
      <c r="K14" s="31">
        <f t="shared" si="1"/>
        <v>0</v>
      </c>
      <c r="L14" s="64"/>
      <c r="M14" s="64"/>
    </row>
    <row r="15" spans="1:13" s="2" customFormat="1" ht="15.75" x14ac:dyDescent="0.2">
      <c r="A15" s="24">
        <v>11</v>
      </c>
      <c r="B15" s="33" t="s">
        <v>114</v>
      </c>
      <c r="C15" s="26" t="s">
        <v>39</v>
      </c>
      <c r="D15" s="50" t="s">
        <v>128</v>
      </c>
      <c r="E15" s="54" t="s">
        <v>142</v>
      </c>
      <c r="F15" s="37">
        <v>65</v>
      </c>
      <c r="G15" s="65"/>
      <c r="H15" s="7">
        <v>0</v>
      </c>
      <c r="I15" s="7">
        <f t="shared" si="0"/>
        <v>0</v>
      </c>
      <c r="J15" s="30"/>
      <c r="K15" s="31">
        <f t="shared" si="1"/>
        <v>0</v>
      </c>
      <c r="L15" s="64"/>
      <c r="M15" s="64"/>
    </row>
    <row r="16" spans="1:13" s="2" customFormat="1" ht="15.75" x14ac:dyDescent="0.2">
      <c r="A16" s="24">
        <v>12</v>
      </c>
      <c r="B16" s="90" t="s">
        <v>108</v>
      </c>
      <c r="C16" s="26" t="s">
        <v>39</v>
      </c>
      <c r="D16" s="50" t="s">
        <v>120</v>
      </c>
      <c r="E16" s="54" t="s">
        <v>73</v>
      </c>
      <c r="F16" s="28">
        <v>35</v>
      </c>
      <c r="G16" s="52"/>
      <c r="H16" s="7">
        <v>0</v>
      </c>
      <c r="I16" s="7">
        <f t="shared" si="0"/>
        <v>0</v>
      </c>
      <c r="J16" s="30"/>
      <c r="K16" s="31">
        <f t="shared" si="1"/>
        <v>0</v>
      </c>
      <c r="L16" s="64"/>
      <c r="M16" s="64"/>
    </row>
    <row r="17" spans="1:14" s="2" customFormat="1" ht="15.75" x14ac:dyDescent="0.2">
      <c r="A17" s="24">
        <v>13</v>
      </c>
      <c r="B17" s="33" t="s">
        <v>113</v>
      </c>
      <c r="C17" s="26" t="s">
        <v>39</v>
      </c>
      <c r="D17" s="50" t="s">
        <v>121</v>
      </c>
      <c r="E17" s="54" t="s">
        <v>146</v>
      </c>
      <c r="F17" s="28">
        <v>55</v>
      </c>
      <c r="G17" s="52"/>
      <c r="H17" s="7">
        <v>0</v>
      </c>
      <c r="I17" s="7">
        <f t="shared" si="0"/>
        <v>0</v>
      </c>
      <c r="J17" s="30"/>
      <c r="K17" s="31">
        <f t="shared" si="1"/>
        <v>0</v>
      </c>
      <c r="L17" s="64"/>
      <c r="M17" s="64"/>
    </row>
    <row r="18" spans="1:14" s="2" customFormat="1" ht="15.75" x14ac:dyDescent="0.2">
      <c r="A18" s="24">
        <v>14</v>
      </c>
      <c r="B18" s="33" t="s">
        <v>26</v>
      </c>
      <c r="C18" s="26" t="s">
        <v>39</v>
      </c>
      <c r="D18" s="55" t="s">
        <v>56</v>
      </c>
      <c r="E18" s="54" t="s">
        <v>79</v>
      </c>
      <c r="F18" s="28">
        <v>20</v>
      </c>
      <c r="G18" s="52"/>
      <c r="H18" s="7">
        <v>0</v>
      </c>
      <c r="I18" s="7">
        <f t="shared" si="0"/>
        <v>0</v>
      </c>
      <c r="J18" s="30"/>
      <c r="K18" s="31">
        <f t="shared" si="1"/>
        <v>0</v>
      </c>
      <c r="L18" s="64"/>
      <c r="M18" s="64"/>
    </row>
    <row r="19" spans="1:14" s="2" customFormat="1" ht="25.5" x14ac:dyDescent="0.2">
      <c r="A19" s="24">
        <v>15</v>
      </c>
      <c r="B19" s="88" t="s">
        <v>34</v>
      </c>
      <c r="C19" s="26" t="s">
        <v>39</v>
      </c>
      <c r="D19" s="55" t="s">
        <v>62</v>
      </c>
      <c r="E19" s="51" t="s">
        <v>87</v>
      </c>
      <c r="F19" s="28">
        <v>1</v>
      </c>
      <c r="G19" s="52"/>
      <c r="H19" s="7">
        <v>0</v>
      </c>
      <c r="I19" s="7">
        <f t="shared" si="0"/>
        <v>0</v>
      </c>
      <c r="J19" s="30"/>
      <c r="K19" s="31">
        <f t="shared" si="1"/>
        <v>0</v>
      </c>
      <c r="L19" s="64"/>
      <c r="M19" s="64"/>
    </row>
    <row r="20" spans="1:14" s="2" customFormat="1" ht="25.5" x14ac:dyDescent="0.2">
      <c r="A20" s="24">
        <v>16</v>
      </c>
      <c r="B20" s="33" t="s">
        <v>103</v>
      </c>
      <c r="C20" s="26" t="s">
        <v>39</v>
      </c>
      <c r="D20" s="50" t="s">
        <v>125</v>
      </c>
      <c r="E20" s="54" t="s">
        <v>147</v>
      </c>
      <c r="F20" s="28">
        <v>4</v>
      </c>
      <c r="G20" s="52"/>
      <c r="H20" s="7">
        <v>0</v>
      </c>
      <c r="I20" s="7">
        <f t="shared" si="0"/>
        <v>0</v>
      </c>
      <c r="J20" s="30"/>
      <c r="K20" s="31">
        <f t="shared" si="1"/>
        <v>0</v>
      </c>
      <c r="L20" s="64"/>
      <c r="M20" s="64"/>
    </row>
    <row r="21" spans="1:14" s="2" customFormat="1" ht="28.5" x14ac:dyDescent="0.2">
      <c r="A21" s="24">
        <v>17</v>
      </c>
      <c r="B21" s="87" t="s">
        <v>22</v>
      </c>
      <c r="C21" s="26" t="s">
        <v>39</v>
      </c>
      <c r="D21" s="55" t="s">
        <v>52</v>
      </c>
      <c r="E21" s="54" t="s">
        <v>75</v>
      </c>
      <c r="F21" s="58">
        <v>6</v>
      </c>
      <c r="G21" s="58"/>
      <c r="H21" s="7">
        <v>0</v>
      </c>
      <c r="I21" s="7">
        <f t="shared" si="0"/>
        <v>0</v>
      </c>
      <c r="J21" s="30"/>
      <c r="K21" s="31">
        <f t="shared" si="1"/>
        <v>0</v>
      </c>
      <c r="L21" s="64"/>
      <c r="M21" s="64"/>
    </row>
    <row r="22" spans="1:14" s="2" customFormat="1" ht="15.75" x14ac:dyDescent="0.2">
      <c r="A22" s="24">
        <v>18</v>
      </c>
      <c r="B22" s="33" t="s">
        <v>19</v>
      </c>
      <c r="C22" s="26" t="s">
        <v>39</v>
      </c>
      <c r="D22" s="55" t="s">
        <v>47</v>
      </c>
      <c r="E22" s="54" t="s">
        <v>73</v>
      </c>
      <c r="F22" s="28">
        <v>25</v>
      </c>
      <c r="G22" s="52"/>
      <c r="H22" s="7">
        <v>0</v>
      </c>
      <c r="I22" s="7">
        <f t="shared" si="0"/>
        <v>0</v>
      </c>
      <c r="J22" s="30"/>
      <c r="K22" s="31">
        <f t="shared" si="1"/>
        <v>0</v>
      </c>
      <c r="L22" s="64"/>
      <c r="M22" s="64"/>
    </row>
    <row r="23" spans="1:14" s="2" customFormat="1" ht="15.75" x14ac:dyDescent="0.2">
      <c r="A23" s="24">
        <v>19</v>
      </c>
      <c r="B23" s="33" t="s">
        <v>110</v>
      </c>
      <c r="C23" s="26" t="s">
        <v>39</v>
      </c>
      <c r="D23" s="50" t="s">
        <v>122</v>
      </c>
      <c r="E23" s="54" t="s">
        <v>144</v>
      </c>
      <c r="F23" s="28">
        <v>35</v>
      </c>
      <c r="G23" s="52"/>
      <c r="H23" s="7">
        <v>0</v>
      </c>
      <c r="I23" s="7">
        <f t="shared" si="0"/>
        <v>0</v>
      </c>
      <c r="J23" s="30"/>
      <c r="K23" s="31">
        <f t="shared" si="1"/>
        <v>0</v>
      </c>
      <c r="L23" s="64"/>
      <c r="M23" s="64"/>
    </row>
    <row r="24" spans="1:14" s="2" customFormat="1" ht="15" x14ac:dyDescent="0.2">
      <c r="A24" s="42"/>
      <c r="B24" s="5" t="s">
        <v>158</v>
      </c>
      <c r="C24" s="43"/>
      <c r="D24" s="43"/>
      <c r="E24" s="43"/>
      <c r="F24" s="43"/>
      <c r="G24" s="43"/>
      <c r="H24" s="43"/>
      <c r="I24" s="67">
        <f>SUM(I5:I23)</f>
        <v>0</v>
      </c>
      <c r="J24" s="43"/>
      <c r="K24" s="67">
        <f>SUM(K5:K23)</f>
        <v>0</v>
      </c>
      <c r="L24" s="44"/>
      <c r="M24" s="44"/>
    </row>
    <row r="25" spans="1:14" ht="54.75" customHeight="1" x14ac:dyDescent="0.25">
      <c r="A25" s="46"/>
      <c r="B25" s="94" t="s">
        <v>91</v>
      </c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47"/>
      <c r="N25" s="4"/>
    </row>
    <row r="26" spans="1:14" ht="24.75" customHeight="1" x14ac:dyDescent="0.25">
      <c r="A26" s="46"/>
      <c r="B26" s="94" t="s">
        <v>92</v>
      </c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47"/>
      <c r="N26" s="4"/>
    </row>
  </sheetData>
  <mergeCells count="3">
    <mergeCell ref="B25:L25"/>
    <mergeCell ref="B26:L26"/>
    <mergeCell ref="A2:M2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EC2A-A611-4AAF-A663-A30EDF8D4CF1}">
  <sheetPr>
    <pageSetUpPr fitToPage="1"/>
  </sheetPr>
  <dimension ref="A1:N16"/>
  <sheetViews>
    <sheetView workbookViewId="0">
      <selection sqref="A1:M16"/>
    </sheetView>
  </sheetViews>
  <sheetFormatPr defaultRowHeight="12.75" x14ac:dyDescent="0.2"/>
  <cols>
    <col min="1" max="1" width="4" customWidth="1"/>
    <col min="2" max="2" width="35.5703125" customWidth="1"/>
    <col min="3" max="3" width="6.42578125" customWidth="1"/>
    <col min="4" max="4" width="17.5703125" style="1" customWidth="1"/>
    <col min="5" max="5" width="14.28515625" customWidth="1"/>
    <col min="6" max="7" width="6.7109375" style="1" customWidth="1"/>
    <col min="8" max="8" width="11.140625" customWidth="1"/>
    <col min="9" max="9" width="15.85546875" customWidth="1"/>
    <col min="10" max="10" width="9.42578125" customWidth="1"/>
    <col min="11" max="11" width="18.42578125" customWidth="1"/>
    <col min="12" max="12" width="14.5703125" customWidth="1"/>
    <col min="13" max="13" width="24" customWidth="1"/>
  </cols>
  <sheetData>
    <row r="1" spans="1:14" ht="45" customHeight="1" x14ac:dyDescent="0.25">
      <c r="A1" s="9" t="s">
        <v>161</v>
      </c>
      <c r="B1" s="10"/>
      <c r="C1" s="10"/>
      <c r="D1" s="11"/>
      <c r="E1" s="11"/>
      <c r="F1" s="10"/>
      <c r="G1" s="10"/>
      <c r="H1" s="10"/>
      <c r="I1" s="12"/>
      <c r="J1" s="9"/>
      <c r="K1" s="10"/>
      <c r="L1" s="10"/>
      <c r="M1" s="13" t="s">
        <v>166</v>
      </c>
    </row>
    <row r="2" spans="1:14" ht="35.25" customHeight="1" x14ac:dyDescent="0.2">
      <c r="A2" s="91" t="s">
        <v>167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</row>
    <row r="3" spans="1:14" ht="75" customHeight="1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160</v>
      </c>
      <c r="H3" s="14" t="s">
        <v>6</v>
      </c>
      <c r="I3" s="15" t="s">
        <v>175</v>
      </c>
      <c r="J3" s="14" t="s">
        <v>7</v>
      </c>
      <c r="K3" s="16" t="s">
        <v>8</v>
      </c>
      <c r="L3" s="17" t="s">
        <v>9</v>
      </c>
      <c r="M3" s="17" t="s">
        <v>10</v>
      </c>
    </row>
    <row r="4" spans="1:14" x14ac:dyDescent="0.2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9">
        <v>7</v>
      </c>
      <c r="H4" s="18">
        <v>8</v>
      </c>
      <c r="I4" s="20">
        <v>9</v>
      </c>
      <c r="J4" s="18">
        <v>10</v>
      </c>
      <c r="K4" s="21">
        <v>11</v>
      </c>
      <c r="L4" s="22">
        <v>12</v>
      </c>
      <c r="M4" s="23">
        <v>13</v>
      </c>
    </row>
    <row r="5" spans="1:14" s="2" customFormat="1" ht="15.75" x14ac:dyDescent="0.2">
      <c r="A5" s="24">
        <v>1</v>
      </c>
      <c r="B5" s="33" t="s">
        <v>95</v>
      </c>
      <c r="C5" s="26" t="s">
        <v>39</v>
      </c>
      <c r="D5" s="50" t="s">
        <v>123</v>
      </c>
      <c r="E5" s="51" t="s">
        <v>74</v>
      </c>
      <c r="F5" s="28">
        <v>1</v>
      </c>
      <c r="G5" s="52"/>
      <c r="H5" s="7">
        <v>0</v>
      </c>
      <c r="I5" s="7">
        <f>G5*H5</f>
        <v>0</v>
      </c>
      <c r="J5" s="30"/>
      <c r="K5" s="31">
        <f>ROUND(H5+(H5*I5),2)</f>
        <v>0</v>
      </c>
      <c r="L5" s="32"/>
      <c r="M5" s="32"/>
    </row>
    <row r="6" spans="1:14" s="2" customFormat="1" ht="28.5" x14ac:dyDescent="0.2">
      <c r="A6" s="24">
        <v>2</v>
      </c>
      <c r="B6" s="33" t="s">
        <v>98</v>
      </c>
      <c r="C6" s="26" t="s">
        <v>39</v>
      </c>
      <c r="D6" s="53" t="s">
        <v>129</v>
      </c>
      <c r="E6" s="54" t="s">
        <v>140</v>
      </c>
      <c r="F6" s="28">
        <v>20</v>
      </c>
      <c r="G6" s="52"/>
      <c r="H6" s="7">
        <v>0</v>
      </c>
      <c r="I6" s="7">
        <f t="shared" ref="I6:I13" si="0">G6*H6</f>
        <v>0</v>
      </c>
      <c r="J6" s="30"/>
      <c r="K6" s="31">
        <f t="shared" ref="K6:K13" si="1">ROUND(H6+(H6*I6),2)</f>
        <v>0</v>
      </c>
      <c r="L6" s="32"/>
      <c r="M6" s="32"/>
    </row>
    <row r="7" spans="1:14" s="2" customFormat="1" ht="38.25" x14ac:dyDescent="0.2">
      <c r="A7" s="24">
        <v>3</v>
      </c>
      <c r="B7" s="90" t="s">
        <v>11</v>
      </c>
      <c r="C7" s="26" t="s">
        <v>39</v>
      </c>
      <c r="D7" s="55" t="s">
        <v>40</v>
      </c>
      <c r="E7" s="51" t="s">
        <v>65</v>
      </c>
      <c r="F7" s="28">
        <v>10</v>
      </c>
      <c r="G7" s="52"/>
      <c r="H7" s="7">
        <v>0</v>
      </c>
      <c r="I7" s="7">
        <f t="shared" si="0"/>
        <v>0</v>
      </c>
      <c r="J7" s="30"/>
      <c r="K7" s="31">
        <f t="shared" si="1"/>
        <v>0</v>
      </c>
      <c r="L7" s="32"/>
      <c r="M7" s="32"/>
    </row>
    <row r="8" spans="1:14" s="2" customFormat="1" ht="15.75" x14ac:dyDescent="0.2">
      <c r="A8" s="24">
        <v>4</v>
      </c>
      <c r="B8" s="33" t="s">
        <v>24</v>
      </c>
      <c r="C8" s="26" t="s">
        <v>39</v>
      </c>
      <c r="D8" s="55" t="s">
        <v>54</v>
      </c>
      <c r="E8" s="54" t="s">
        <v>78</v>
      </c>
      <c r="F8" s="28">
        <v>4</v>
      </c>
      <c r="G8" s="52"/>
      <c r="H8" s="7">
        <v>0</v>
      </c>
      <c r="I8" s="7">
        <f t="shared" si="0"/>
        <v>0</v>
      </c>
      <c r="J8" s="30"/>
      <c r="K8" s="31">
        <f t="shared" si="1"/>
        <v>0</v>
      </c>
      <c r="L8" s="32"/>
      <c r="M8" s="32"/>
    </row>
    <row r="9" spans="1:14" s="2" customFormat="1" ht="15.75" x14ac:dyDescent="0.2">
      <c r="A9" s="24">
        <v>5</v>
      </c>
      <c r="B9" s="87" t="s">
        <v>24</v>
      </c>
      <c r="C9" s="26" t="s">
        <v>39</v>
      </c>
      <c r="D9" s="56" t="s">
        <v>55</v>
      </c>
      <c r="E9" s="57" t="s">
        <v>78</v>
      </c>
      <c r="F9" s="58">
        <v>7</v>
      </c>
      <c r="G9" s="58"/>
      <c r="H9" s="7">
        <v>0</v>
      </c>
      <c r="I9" s="7">
        <f t="shared" si="0"/>
        <v>0</v>
      </c>
      <c r="J9" s="59"/>
      <c r="K9" s="31">
        <f t="shared" si="1"/>
        <v>0</v>
      </c>
      <c r="L9" s="32"/>
      <c r="M9" s="32"/>
    </row>
    <row r="10" spans="1:14" s="2" customFormat="1" ht="15.75" x14ac:dyDescent="0.2">
      <c r="A10" s="24">
        <v>6</v>
      </c>
      <c r="B10" s="87" t="s">
        <v>24</v>
      </c>
      <c r="C10" s="26" t="s">
        <v>39</v>
      </c>
      <c r="D10" s="60" t="s">
        <v>50</v>
      </c>
      <c r="E10" s="61" t="s">
        <v>78</v>
      </c>
      <c r="F10" s="58">
        <v>3</v>
      </c>
      <c r="G10" s="58"/>
      <c r="H10" s="7">
        <v>0</v>
      </c>
      <c r="I10" s="7">
        <f t="shared" si="0"/>
        <v>0</v>
      </c>
      <c r="J10" s="59"/>
      <c r="K10" s="31">
        <f t="shared" si="1"/>
        <v>0</v>
      </c>
      <c r="L10" s="32"/>
      <c r="M10" s="32"/>
    </row>
    <row r="11" spans="1:14" s="2" customFormat="1" ht="15.75" x14ac:dyDescent="0.2">
      <c r="A11" s="24">
        <v>7</v>
      </c>
      <c r="B11" s="89" t="s">
        <v>37</v>
      </c>
      <c r="C11" s="26" t="s">
        <v>39</v>
      </c>
      <c r="D11" s="62" t="s">
        <v>89</v>
      </c>
      <c r="E11" s="55" t="s">
        <v>90</v>
      </c>
      <c r="F11" s="28">
        <v>150</v>
      </c>
      <c r="G11" s="52"/>
      <c r="H11" s="7">
        <v>0</v>
      </c>
      <c r="I11" s="7">
        <f t="shared" si="0"/>
        <v>0</v>
      </c>
      <c r="J11" s="30"/>
      <c r="K11" s="31">
        <f t="shared" si="1"/>
        <v>0</v>
      </c>
      <c r="L11" s="32"/>
      <c r="M11" s="32"/>
    </row>
    <row r="12" spans="1:14" s="2" customFormat="1" ht="15.75" x14ac:dyDescent="0.2">
      <c r="A12" s="24">
        <v>8</v>
      </c>
      <c r="B12" s="33" t="s">
        <v>104</v>
      </c>
      <c r="C12" s="26" t="s">
        <v>39</v>
      </c>
      <c r="D12" s="63" t="s">
        <v>118</v>
      </c>
      <c r="E12" s="55" t="s">
        <v>142</v>
      </c>
      <c r="F12" s="28">
        <v>1</v>
      </c>
      <c r="G12" s="52"/>
      <c r="H12" s="7">
        <v>0</v>
      </c>
      <c r="I12" s="7">
        <f t="shared" si="0"/>
        <v>0</v>
      </c>
      <c r="J12" s="30"/>
      <c r="K12" s="31">
        <f t="shared" si="1"/>
        <v>0</v>
      </c>
      <c r="L12" s="32"/>
      <c r="M12" s="32"/>
    </row>
    <row r="13" spans="1:14" s="2" customFormat="1" ht="15.75" x14ac:dyDescent="0.2">
      <c r="A13" s="24">
        <v>9</v>
      </c>
      <c r="B13" s="33" t="s">
        <v>101</v>
      </c>
      <c r="C13" s="26" t="s">
        <v>39</v>
      </c>
      <c r="D13" s="63" t="s">
        <v>41</v>
      </c>
      <c r="E13" s="55" t="s">
        <v>136</v>
      </c>
      <c r="F13" s="28">
        <v>20</v>
      </c>
      <c r="G13" s="52"/>
      <c r="H13" s="7">
        <v>0</v>
      </c>
      <c r="I13" s="7">
        <f t="shared" si="0"/>
        <v>0</v>
      </c>
      <c r="J13" s="30"/>
      <c r="K13" s="31">
        <f t="shared" si="1"/>
        <v>0</v>
      </c>
      <c r="L13" s="32"/>
      <c r="M13" s="32"/>
    </row>
    <row r="14" spans="1:14" ht="32.1" customHeight="1" x14ac:dyDescent="0.2">
      <c r="A14" s="42"/>
      <c r="B14" s="5" t="s">
        <v>158</v>
      </c>
      <c r="C14" s="43"/>
      <c r="D14" s="43"/>
      <c r="E14" s="43"/>
      <c r="F14" s="43"/>
      <c r="G14" s="43"/>
      <c r="H14" s="43"/>
      <c r="I14" s="45">
        <f>SUM(I5:I13)</f>
        <v>0</v>
      </c>
      <c r="J14" s="44"/>
      <c r="K14" s="45">
        <f>SUM(K5:K13)</f>
        <v>0</v>
      </c>
      <c r="L14" s="44"/>
      <c r="M14" s="44"/>
    </row>
    <row r="15" spans="1:14" ht="51.75" customHeight="1" x14ac:dyDescent="0.25">
      <c r="A15" s="46"/>
      <c r="B15" s="94" t="s">
        <v>91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47"/>
      <c r="N15" s="4"/>
    </row>
    <row r="16" spans="1:14" ht="24.75" customHeight="1" x14ac:dyDescent="0.25">
      <c r="A16" s="46"/>
      <c r="B16" s="94" t="s">
        <v>92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47"/>
      <c r="N16" s="4"/>
    </row>
  </sheetData>
  <mergeCells count="3">
    <mergeCell ref="B15:L15"/>
    <mergeCell ref="B16:L16"/>
    <mergeCell ref="A2:M2"/>
  </mergeCells>
  <pageMargins left="0.7" right="0.7" top="0.75" bottom="0.75" header="0.3" footer="0.3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7CF13-14F6-42E6-BAF7-5FC39AD8EB3C}">
  <sheetPr>
    <pageSetUpPr fitToPage="1"/>
  </sheetPr>
  <dimension ref="A1:N27"/>
  <sheetViews>
    <sheetView tabSelected="1" topLeftCell="A4" workbookViewId="0">
      <selection activeCell="E15" sqref="E15"/>
    </sheetView>
  </sheetViews>
  <sheetFormatPr defaultRowHeight="12.75" x14ac:dyDescent="0.2"/>
  <cols>
    <col min="1" max="1" width="4" customWidth="1"/>
    <col min="2" max="2" width="35.5703125" customWidth="1"/>
    <col min="3" max="3" width="6.42578125" customWidth="1"/>
    <col min="4" max="4" width="17.5703125" style="1" customWidth="1"/>
    <col min="5" max="5" width="14.28515625" customWidth="1"/>
    <col min="6" max="7" width="6.7109375" style="1" customWidth="1"/>
    <col min="8" max="8" width="11.140625" customWidth="1"/>
    <col min="9" max="9" width="15.85546875" customWidth="1"/>
    <col min="10" max="10" width="9.42578125" customWidth="1"/>
    <col min="11" max="11" width="18.42578125" customWidth="1"/>
    <col min="12" max="12" width="14.5703125" customWidth="1"/>
    <col min="13" max="13" width="24" customWidth="1"/>
  </cols>
  <sheetData>
    <row r="1" spans="1:13" ht="46.5" customHeight="1" x14ac:dyDescent="0.25">
      <c r="A1" s="9" t="s">
        <v>161</v>
      </c>
      <c r="B1" s="10"/>
      <c r="C1" s="10"/>
      <c r="D1" s="11"/>
      <c r="E1" s="11"/>
      <c r="F1" s="10"/>
      <c r="G1" s="10"/>
      <c r="H1" s="10"/>
      <c r="I1" s="12"/>
      <c r="J1" s="9"/>
      <c r="K1" s="10"/>
      <c r="L1" s="10"/>
      <c r="M1" s="13" t="s">
        <v>169</v>
      </c>
    </row>
    <row r="2" spans="1:13" ht="45" customHeight="1" x14ac:dyDescent="0.2">
      <c r="A2" s="91" t="s">
        <v>168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</row>
    <row r="3" spans="1:13" ht="60" customHeight="1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160</v>
      </c>
      <c r="H3" s="14" t="s">
        <v>6</v>
      </c>
      <c r="I3" s="15" t="s">
        <v>175</v>
      </c>
      <c r="J3" s="14" t="s">
        <v>7</v>
      </c>
      <c r="K3" s="16" t="s">
        <v>8</v>
      </c>
      <c r="L3" s="17" t="s">
        <v>9</v>
      </c>
      <c r="M3" s="17" t="s">
        <v>10</v>
      </c>
    </row>
    <row r="4" spans="1:13" x14ac:dyDescent="0.2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9">
        <v>7</v>
      </c>
      <c r="H4" s="18">
        <v>8</v>
      </c>
      <c r="I4" s="20">
        <v>9</v>
      </c>
      <c r="J4" s="18">
        <v>10</v>
      </c>
      <c r="K4" s="21">
        <v>11</v>
      </c>
      <c r="L4" s="22">
        <v>12</v>
      </c>
      <c r="M4" s="23">
        <v>13</v>
      </c>
    </row>
    <row r="5" spans="1:13" s="2" customFormat="1" ht="15.75" x14ac:dyDescent="0.25">
      <c r="A5" s="24">
        <v>1</v>
      </c>
      <c r="B5" s="86" t="s">
        <v>27</v>
      </c>
      <c r="C5" s="85" t="s">
        <v>39</v>
      </c>
      <c r="D5" s="62" t="s">
        <v>51</v>
      </c>
      <c r="E5" s="55" t="s">
        <v>81</v>
      </c>
      <c r="F5" s="84">
        <v>5</v>
      </c>
      <c r="G5" s="83"/>
      <c r="H5" s="82">
        <v>0</v>
      </c>
      <c r="I5" s="82">
        <f>G5*H5</f>
        <v>0</v>
      </c>
      <c r="J5" s="81"/>
      <c r="K5" s="80">
        <f>ROUND(H5+(H5*I5),2)</f>
        <v>0</v>
      </c>
      <c r="L5" s="32"/>
      <c r="M5" s="32"/>
    </row>
    <row r="6" spans="1:13" s="2" customFormat="1" ht="15.75" x14ac:dyDescent="0.25">
      <c r="A6" s="24">
        <v>2</v>
      </c>
      <c r="B6" s="86" t="s">
        <v>27</v>
      </c>
      <c r="C6" s="85" t="s">
        <v>39</v>
      </c>
      <c r="D6" s="62" t="s">
        <v>45</v>
      </c>
      <c r="E6" s="55" t="s">
        <v>81</v>
      </c>
      <c r="F6" s="84">
        <v>5</v>
      </c>
      <c r="G6" s="83"/>
      <c r="H6" s="82">
        <v>0</v>
      </c>
      <c r="I6" s="82">
        <f t="shared" ref="I6:I24" si="0">G6*H6</f>
        <v>0</v>
      </c>
      <c r="J6" s="81"/>
      <c r="K6" s="80">
        <f t="shared" ref="K6:K24" si="1">ROUND(H6+(H6*I6),2)</f>
        <v>0</v>
      </c>
      <c r="L6" s="32"/>
      <c r="M6" s="32"/>
    </row>
    <row r="7" spans="1:13" s="2" customFormat="1" ht="15.75" x14ac:dyDescent="0.25">
      <c r="A7" s="24">
        <v>3</v>
      </c>
      <c r="B7" s="86" t="s">
        <v>96</v>
      </c>
      <c r="C7" s="85" t="s">
        <v>39</v>
      </c>
      <c r="D7" s="79" t="s">
        <v>61</v>
      </c>
      <c r="E7" s="55" t="s">
        <v>86</v>
      </c>
      <c r="F7" s="84">
        <v>2</v>
      </c>
      <c r="G7" s="83"/>
      <c r="H7" s="82">
        <v>0</v>
      </c>
      <c r="I7" s="82">
        <f t="shared" si="0"/>
        <v>0</v>
      </c>
      <c r="J7" s="81"/>
      <c r="K7" s="80">
        <f t="shared" si="1"/>
        <v>0</v>
      </c>
      <c r="L7" s="32"/>
      <c r="M7" s="32"/>
    </row>
    <row r="8" spans="1:13" s="2" customFormat="1" ht="15.75" x14ac:dyDescent="0.25">
      <c r="A8" s="24">
        <v>4</v>
      </c>
      <c r="B8" s="86" t="s">
        <v>115</v>
      </c>
      <c r="C8" s="85" t="s">
        <v>39</v>
      </c>
      <c r="D8" s="79" t="s">
        <v>128</v>
      </c>
      <c r="E8" s="68" t="s">
        <v>140</v>
      </c>
      <c r="F8" s="84">
        <v>30</v>
      </c>
      <c r="G8" s="83"/>
      <c r="H8" s="82">
        <v>0</v>
      </c>
      <c r="I8" s="82">
        <f t="shared" si="0"/>
        <v>0</v>
      </c>
      <c r="J8" s="81"/>
      <c r="K8" s="80">
        <f t="shared" si="1"/>
        <v>0</v>
      </c>
      <c r="L8" s="32"/>
      <c r="M8" s="32"/>
    </row>
    <row r="9" spans="1:13" s="2" customFormat="1" ht="15.75" x14ac:dyDescent="0.25">
      <c r="A9" s="24">
        <v>5</v>
      </c>
      <c r="B9" s="86" t="s">
        <v>99</v>
      </c>
      <c r="C9" s="85" t="s">
        <v>39</v>
      </c>
      <c r="D9" s="79" t="s">
        <v>117</v>
      </c>
      <c r="E9" s="55" t="s">
        <v>141</v>
      </c>
      <c r="F9" s="84">
        <v>7</v>
      </c>
      <c r="G9" s="83"/>
      <c r="H9" s="82">
        <v>0</v>
      </c>
      <c r="I9" s="82">
        <f t="shared" si="0"/>
        <v>0</v>
      </c>
      <c r="J9" s="81"/>
      <c r="K9" s="80">
        <f t="shared" si="1"/>
        <v>0</v>
      </c>
      <c r="L9" s="32"/>
      <c r="M9" s="32"/>
    </row>
    <row r="10" spans="1:13" s="2" customFormat="1" ht="15.75" x14ac:dyDescent="0.25">
      <c r="A10" s="24">
        <v>6</v>
      </c>
      <c r="B10" s="86" t="s">
        <v>100</v>
      </c>
      <c r="C10" s="85" t="s">
        <v>39</v>
      </c>
      <c r="D10" s="78">
        <v>0.01</v>
      </c>
      <c r="E10" s="55" t="s">
        <v>135</v>
      </c>
      <c r="F10" s="84">
        <v>30</v>
      </c>
      <c r="G10" s="83"/>
      <c r="H10" s="82">
        <v>0</v>
      </c>
      <c r="I10" s="82">
        <f t="shared" si="0"/>
        <v>0</v>
      </c>
      <c r="J10" s="81"/>
      <c r="K10" s="80">
        <f t="shared" si="1"/>
        <v>0</v>
      </c>
      <c r="L10" s="32"/>
      <c r="M10" s="32"/>
    </row>
    <row r="11" spans="1:13" s="2" customFormat="1" ht="15.75" x14ac:dyDescent="0.25">
      <c r="A11" s="24">
        <v>7</v>
      </c>
      <c r="B11" s="86" t="s">
        <v>105</v>
      </c>
      <c r="C11" s="85" t="s">
        <v>39</v>
      </c>
      <c r="D11" s="79" t="s">
        <v>58</v>
      </c>
      <c r="E11" s="55" t="s">
        <v>73</v>
      </c>
      <c r="F11" s="84">
        <v>35</v>
      </c>
      <c r="G11" s="83"/>
      <c r="H11" s="82">
        <v>0</v>
      </c>
      <c r="I11" s="82">
        <f t="shared" si="0"/>
        <v>0</v>
      </c>
      <c r="J11" s="81"/>
      <c r="K11" s="80">
        <f t="shared" si="1"/>
        <v>0</v>
      </c>
      <c r="L11" s="32"/>
      <c r="M11" s="32"/>
    </row>
    <row r="12" spans="1:13" s="2" customFormat="1" ht="15.75" x14ac:dyDescent="0.25">
      <c r="A12" s="24">
        <v>8</v>
      </c>
      <c r="B12" s="86" t="s">
        <v>20</v>
      </c>
      <c r="C12" s="85" t="s">
        <v>39</v>
      </c>
      <c r="D12" s="62" t="s">
        <v>51</v>
      </c>
      <c r="E12" s="55" t="s">
        <v>73</v>
      </c>
      <c r="F12" s="84">
        <v>6</v>
      </c>
      <c r="G12" s="83"/>
      <c r="H12" s="82">
        <v>0</v>
      </c>
      <c r="I12" s="82">
        <f t="shared" si="0"/>
        <v>0</v>
      </c>
      <c r="J12" s="81"/>
      <c r="K12" s="80">
        <f t="shared" si="1"/>
        <v>0</v>
      </c>
      <c r="L12" s="32"/>
      <c r="M12" s="32"/>
    </row>
    <row r="13" spans="1:13" s="2" customFormat="1" ht="15.75" x14ac:dyDescent="0.25">
      <c r="A13" s="24">
        <v>9</v>
      </c>
      <c r="B13" s="86" t="s">
        <v>93</v>
      </c>
      <c r="C13" s="85" t="s">
        <v>39</v>
      </c>
      <c r="D13" s="79" t="s">
        <v>116</v>
      </c>
      <c r="E13" s="68" t="s">
        <v>86</v>
      </c>
      <c r="F13" s="84">
        <v>6</v>
      </c>
      <c r="G13" s="83"/>
      <c r="H13" s="82">
        <v>0</v>
      </c>
      <c r="I13" s="82">
        <f t="shared" si="0"/>
        <v>0</v>
      </c>
      <c r="J13" s="81"/>
      <c r="K13" s="80">
        <f t="shared" si="1"/>
        <v>0</v>
      </c>
      <c r="L13" s="32"/>
      <c r="M13" s="32"/>
    </row>
    <row r="14" spans="1:13" s="2" customFormat="1" ht="15.75" x14ac:dyDescent="0.25">
      <c r="A14" s="24">
        <v>10</v>
      </c>
      <c r="B14" s="86" t="s">
        <v>109</v>
      </c>
      <c r="C14" s="85" t="s">
        <v>39</v>
      </c>
      <c r="D14" s="79" t="s">
        <v>121</v>
      </c>
      <c r="E14" s="55" t="s">
        <v>73</v>
      </c>
      <c r="F14" s="84">
        <v>10</v>
      </c>
      <c r="G14" s="83"/>
      <c r="H14" s="82">
        <v>0</v>
      </c>
      <c r="I14" s="82">
        <f t="shared" si="0"/>
        <v>0</v>
      </c>
      <c r="J14" s="81"/>
      <c r="K14" s="80">
        <f t="shared" si="1"/>
        <v>0</v>
      </c>
      <c r="L14" s="32"/>
      <c r="M14" s="32"/>
    </row>
    <row r="15" spans="1:13" s="2" customFormat="1" ht="39" x14ac:dyDescent="0.25">
      <c r="A15" s="24">
        <v>11</v>
      </c>
      <c r="B15" s="35" t="s">
        <v>13</v>
      </c>
      <c r="C15" s="85" t="s">
        <v>39</v>
      </c>
      <c r="D15" s="62" t="s">
        <v>151</v>
      </c>
      <c r="E15" s="68" t="s">
        <v>66</v>
      </c>
      <c r="F15" s="84">
        <v>12</v>
      </c>
      <c r="G15" s="83"/>
      <c r="H15" s="82">
        <v>0</v>
      </c>
      <c r="I15" s="82">
        <f t="shared" si="0"/>
        <v>0</v>
      </c>
      <c r="J15" s="81"/>
      <c r="K15" s="80">
        <f t="shared" si="1"/>
        <v>0</v>
      </c>
      <c r="L15" s="32"/>
      <c r="M15" s="32"/>
    </row>
    <row r="16" spans="1:13" s="2" customFormat="1" ht="15.75" x14ac:dyDescent="0.25">
      <c r="A16" s="24">
        <v>12</v>
      </c>
      <c r="B16" s="86" t="s">
        <v>106</v>
      </c>
      <c r="C16" s="85" t="s">
        <v>39</v>
      </c>
      <c r="D16" s="79" t="s">
        <v>50</v>
      </c>
      <c r="E16" s="68" t="s">
        <v>73</v>
      </c>
      <c r="F16" s="84">
        <v>5</v>
      </c>
      <c r="G16" s="83"/>
      <c r="H16" s="82">
        <v>0</v>
      </c>
      <c r="I16" s="82">
        <f t="shared" si="0"/>
        <v>0</v>
      </c>
      <c r="J16" s="81"/>
      <c r="K16" s="80">
        <f t="shared" si="1"/>
        <v>0</v>
      </c>
      <c r="L16" s="32"/>
      <c r="M16" s="32"/>
    </row>
    <row r="17" spans="1:14" s="2" customFormat="1" ht="15.75" x14ac:dyDescent="0.25">
      <c r="A17" s="24">
        <v>13</v>
      </c>
      <c r="B17" s="86" t="s">
        <v>111</v>
      </c>
      <c r="C17" s="85" t="s">
        <v>39</v>
      </c>
      <c r="D17" s="79" t="s">
        <v>121</v>
      </c>
      <c r="E17" s="55" t="s">
        <v>145</v>
      </c>
      <c r="F17" s="84">
        <v>5</v>
      </c>
      <c r="G17" s="83"/>
      <c r="H17" s="82">
        <v>0</v>
      </c>
      <c r="I17" s="82">
        <f t="shared" si="0"/>
        <v>0</v>
      </c>
      <c r="J17" s="81"/>
      <c r="K17" s="80">
        <f t="shared" si="1"/>
        <v>0</v>
      </c>
      <c r="L17" s="32"/>
      <c r="M17" s="32"/>
    </row>
    <row r="18" spans="1:14" s="2" customFormat="1" ht="15.75" x14ac:dyDescent="0.25">
      <c r="A18" s="24">
        <v>14</v>
      </c>
      <c r="B18" s="35" t="s">
        <v>28</v>
      </c>
      <c r="C18" s="85" t="s">
        <v>39</v>
      </c>
      <c r="D18" s="62" t="s">
        <v>154</v>
      </c>
      <c r="E18" s="55" t="s">
        <v>82</v>
      </c>
      <c r="F18" s="84">
        <v>6</v>
      </c>
      <c r="G18" s="83"/>
      <c r="H18" s="82">
        <v>0</v>
      </c>
      <c r="I18" s="82">
        <f t="shared" si="0"/>
        <v>0</v>
      </c>
      <c r="J18" s="81"/>
      <c r="K18" s="80">
        <f t="shared" si="1"/>
        <v>0</v>
      </c>
      <c r="L18" s="32"/>
      <c r="M18" s="32"/>
    </row>
    <row r="19" spans="1:14" s="2" customFormat="1" ht="15.75" x14ac:dyDescent="0.25">
      <c r="A19" s="24">
        <v>15</v>
      </c>
      <c r="B19" s="86" t="s">
        <v>97</v>
      </c>
      <c r="C19" s="85" t="s">
        <v>39</v>
      </c>
      <c r="D19" s="79" t="s">
        <v>124</v>
      </c>
      <c r="E19" s="55" t="s">
        <v>74</v>
      </c>
      <c r="F19" s="84">
        <v>1</v>
      </c>
      <c r="G19" s="83"/>
      <c r="H19" s="82">
        <v>0</v>
      </c>
      <c r="I19" s="82">
        <f t="shared" si="0"/>
        <v>0</v>
      </c>
      <c r="J19" s="81"/>
      <c r="K19" s="80">
        <f t="shared" si="1"/>
        <v>0</v>
      </c>
      <c r="L19" s="32"/>
      <c r="M19" s="32"/>
    </row>
    <row r="20" spans="1:14" s="2" customFormat="1" ht="15.75" x14ac:dyDescent="0.25">
      <c r="A20" s="24">
        <v>16</v>
      </c>
      <c r="B20" s="86" t="s">
        <v>23</v>
      </c>
      <c r="C20" s="85" t="s">
        <v>39</v>
      </c>
      <c r="D20" s="62" t="s">
        <v>53</v>
      </c>
      <c r="E20" s="55" t="s">
        <v>77</v>
      </c>
      <c r="F20" s="84">
        <v>15</v>
      </c>
      <c r="G20" s="83"/>
      <c r="H20" s="82">
        <v>0</v>
      </c>
      <c r="I20" s="82">
        <f t="shared" si="0"/>
        <v>0</v>
      </c>
      <c r="J20" s="81"/>
      <c r="K20" s="80">
        <f t="shared" si="1"/>
        <v>0</v>
      </c>
      <c r="L20" s="32"/>
      <c r="M20" s="32"/>
    </row>
    <row r="21" spans="1:14" s="2" customFormat="1" ht="15.75" x14ac:dyDescent="0.25">
      <c r="A21" s="24">
        <v>17</v>
      </c>
      <c r="B21" s="35" t="s">
        <v>33</v>
      </c>
      <c r="C21" s="85" t="s">
        <v>39</v>
      </c>
      <c r="D21" s="62" t="s">
        <v>61</v>
      </c>
      <c r="E21" s="68" t="s">
        <v>86</v>
      </c>
      <c r="F21" s="84">
        <v>1</v>
      </c>
      <c r="G21" s="83"/>
      <c r="H21" s="82">
        <v>0</v>
      </c>
      <c r="I21" s="82">
        <f t="shared" si="0"/>
        <v>0</v>
      </c>
      <c r="J21" s="81"/>
      <c r="K21" s="80">
        <f t="shared" si="1"/>
        <v>0</v>
      </c>
      <c r="L21" s="32"/>
      <c r="M21" s="32"/>
    </row>
    <row r="22" spans="1:14" s="2" customFormat="1" ht="15.75" x14ac:dyDescent="0.25">
      <c r="A22" s="24">
        <v>18</v>
      </c>
      <c r="B22" s="86" t="s">
        <v>29</v>
      </c>
      <c r="C22" s="85" t="s">
        <v>39</v>
      </c>
      <c r="D22" s="62" t="s">
        <v>58</v>
      </c>
      <c r="E22" s="55" t="s">
        <v>83</v>
      </c>
      <c r="F22" s="84">
        <v>4</v>
      </c>
      <c r="G22" s="83"/>
      <c r="H22" s="82">
        <v>0</v>
      </c>
      <c r="I22" s="82">
        <f t="shared" si="0"/>
        <v>0</v>
      </c>
      <c r="J22" s="81"/>
      <c r="K22" s="80">
        <f t="shared" si="1"/>
        <v>0</v>
      </c>
      <c r="L22" s="32"/>
      <c r="M22" s="32"/>
    </row>
    <row r="23" spans="1:14" s="2" customFormat="1" ht="15.75" x14ac:dyDescent="0.25">
      <c r="A23" s="24">
        <v>19</v>
      </c>
      <c r="B23" s="86" t="s">
        <v>112</v>
      </c>
      <c r="C23" s="85" t="s">
        <v>39</v>
      </c>
      <c r="D23" s="79" t="s">
        <v>47</v>
      </c>
      <c r="E23" s="55" t="s">
        <v>78</v>
      </c>
      <c r="F23" s="84">
        <v>10</v>
      </c>
      <c r="G23" s="83"/>
      <c r="H23" s="82">
        <v>0</v>
      </c>
      <c r="I23" s="82">
        <f t="shared" si="0"/>
        <v>0</v>
      </c>
      <c r="J23" s="81"/>
      <c r="K23" s="80">
        <f t="shared" si="1"/>
        <v>0</v>
      </c>
      <c r="L23" s="49"/>
      <c r="M23" s="49"/>
    </row>
    <row r="24" spans="1:14" s="2" customFormat="1" ht="29.25" x14ac:dyDescent="0.25">
      <c r="A24" s="24">
        <v>20</v>
      </c>
      <c r="B24" s="39" t="s">
        <v>38</v>
      </c>
      <c r="C24" s="85" t="s">
        <v>39</v>
      </c>
      <c r="D24" s="62" t="s">
        <v>57</v>
      </c>
      <c r="E24" s="55" t="s">
        <v>73</v>
      </c>
      <c r="F24" s="84">
        <v>20</v>
      </c>
      <c r="G24" s="83"/>
      <c r="H24" s="82">
        <v>0</v>
      </c>
      <c r="I24" s="82">
        <f t="shared" si="0"/>
        <v>0</v>
      </c>
      <c r="J24" s="81"/>
      <c r="K24" s="80">
        <f t="shared" si="1"/>
        <v>0</v>
      </c>
      <c r="L24" s="32"/>
      <c r="M24" s="32"/>
    </row>
    <row r="25" spans="1:14" ht="32.1" customHeight="1" x14ac:dyDescent="0.2">
      <c r="A25" s="42"/>
      <c r="B25" s="5" t="s">
        <v>158</v>
      </c>
      <c r="C25" s="43"/>
      <c r="D25" s="43"/>
      <c r="E25" s="43"/>
      <c r="F25" s="43"/>
      <c r="G25" s="43"/>
      <c r="H25" s="43"/>
      <c r="I25" s="45">
        <f>SUM(I5:I24)</f>
        <v>0</v>
      </c>
      <c r="J25" s="44"/>
      <c r="K25" s="45">
        <f>SUM(K5:K24)</f>
        <v>0</v>
      </c>
      <c r="L25" s="44"/>
      <c r="M25" s="44"/>
    </row>
    <row r="26" spans="1:14" ht="51" customHeight="1" x14ac:dyDescent="0.25">
      <c r="A26" s="46"/>
      <c r="B26" s="94" t="s">
        <v>91</v>
      </c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47"/>
      <c r="N26" s="4"/>
    </row>
    <row r="27" spans="1:14" ht="24.75" customHeight="1" x14ac:dyDescent="0.25">
      <c r="A27" s="46"/>
      <c r="B27" s="94" t="s">
        <v>92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47"/>
      <c r="N27" s="4"/>
    </row>
  </sheetData>
  <mergeCells count="3">
    <mergeCell ref="B26:L26"/>
    <mergeCell ref="B27:L27"/>
    <mergeCell ref="A2:M2"/>
  </mergeCells>
  <pageMargins left="0.7" right="0.7" top="0.75" bottom="0.75" header="0.3" footer="0.3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8930D-F444-4F5F-9FCB-05C04A79FFC7}">
  <sheetPr>
    <pageSetUpPr fitToPage="1"/>
  </sheetPr>
  <dimension ref="A1:N12"/>
  <sheetViews>
    <sheetView workbookViewId="0">
      <selection sqref="A1:M12"/>
    </sheetView>
  </sheetViews>
  <sheetFormatPr defaultRowHeight="12.75" x14ac:dyDescent="0.2"/>
  <cols>
    <col min="1" max="1" width="4" customWidth="1"/>
    <col min="2" max="2" width="35.5703125" customWidth="1"/>
    <col min="3" max="3" width="6.42578125" customWidth="1"/>
    <col min="4" max="4" width="17.5703125" style="1" customWidth="1"/>
    <col min="5" max="5" width="14.28515625" customWidth="1"/>
    <col min="6" max="7" width="6.7109375" style="1" customWidth="1"/>
    <col min="8" max="8" width="11.140625" customWidth="1"/>
    <col min="9" max="9" width="15.85546875" customWidth="1"/>
    <col min="10" max="10" width="9.42578125" customWidth="1"/>
    <col min="11" max="11" width="18.42578125" customWidth="1"/>
    <col min="12" max="12" width="14.5703125" customWidth="1"/>
    <col min="13" max="13" width="24" customWidth="1"/>
  </cols>
  <sheetData>
    <row r="1" spans="1:14" ht="36" customHeight="1" x14ac:dyDescent="0.25">
      <c r="A1" s="9" t="s">
        <v>161</v>
      </c>
      <c r="B1" s="10"/>
      <c r="C1" s="10"/>
      <c r="D1" s="11"/>
      <c r="E1" s="11"/>
      <c r="F1" s="10"/>
      <c r="G1" s="10"/>
      <c r="H1" s="10"/>
      <c r="I1" s="12"/>
      <c r="J1" s="9"/>
      <c r="K1" s="10"/>
      <c r="L1" s="10"/>
      <c r="M1" s="13" t="s">
        <v>171</v>
      </c>
    </row>
    <row r="2" spans="1:14" ht="45.75" customHeight="1" x14ac:dyDescent="0.2">
      <c r="A2" s="91" t="s">
        <v>170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</row>
    <row r="3" spans="1:14" ht="73.5" customHeight="1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160</v>
      </c>
      <c r="H3" s="14" t="s">
        <v>6</v>
      </c>
      <c r="I3" s="15" t="s">
        <v>175</v>
      </c>
      <c r="J3" s="14" t="s">
        <v>7</v>
      </c>
      <c r="K3" s="16" t="s">
        <v>8</v>
      </c>
      <c r="L3" s="17" t="s">
        <v>9</v>
      </c>
      <c r="M3" s="17" t="s">
        <v>10</v>
      </c>
    </row>
    <row r="4" spans="1:14" x14ac:dyDescent="0.2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9">
        <v>7</v>
      </c>
      <c r="H4" s="18">
        <v>8</v>
      </c>
      <c r="I4" s="20">
        <v>9</v>
      </c>
      <c r="J4" s="18">
        <v>10</v>
      </c>
      <c r="K4" s="21">
        <v>11</v>
      </c>
      <c r="L4" s="22">
        <v>12</v>
      </c>
      <c r="M4" s="23">
        <v>13</v>
      </c>
    </row>
    <row r="5" spans="1:14" s="2" customFormat="1" ht="25.5" x14ac:dyDescent="0.2">
      <c r="A5" s="24">
        <v>1</v>
      </c>
      <c r="B5" s="66" t="s">
        <v>32</v>
      </c>
      <c r="C5" s="26" t="s">
        <v>39</v>
      </c>
      <c r="D5" s="62" t="s">
        <v>60</v>
      </c>
      <c r="E5" s="68" t="s">
        <v>155</v>
      </c>
      <c r="F5" s="28">
        <v>1</v>
      </c>
      <c r="G5" s="52"/>
      <c r="H5" s="7">
        <v>0</v>
      </c>
      <c r="I5" s="7">
        <f>G5*H5</f>
        <v>0</v>
      </c>
      <c r="J5" s="30"/>
      <c r="K5" s="31">
        <f>ROUND(H5+(H5*I5),2)</f>
        <v>0</v>
      </c>
      <c r="L5" s="32"/>
      <c r="M5" s="32"/>
    </row>
    <row r="6" spans="1:14" s="2" customFormat="1" ht="15.75" x14ac:dyDescent="0.2">
      <c r="A6" s="24">
        <v>2</v>
      </c>
      <c r="B6" s="25" t="s">
        <v>15</v>
      </c>
      <c r="C6" s="26" t="s">
        <v>39</v>
      </c>
      <c r="D6" s="62" t="s">
        <v>50</v>
      </c>
      <c r="E6" s="55" t="s">
        <v>69</v>
      </c>
      <c r="F6" s="28">
        <v>1</v>
      </c>
      <c r="G6" s="52"/>
      <c r="H6" s="7">
        <v>0</v>
      </c>
      <c r="I6" s="7">
        <f t="shared" ref="I6:I9" si="0">G6*H6</f>
        <v>0</v>
      </c>
      <c r="J6" s="30"/>
      <c r="K6" s="31">
        <f t="shared" ref="K6:K9" si="1">ROUND(H6+(H6*I6),2)</f>
        <v>0</v>
      </c>
      <c r="L6" s="32"/>
      <c r="M6" s="32"/>
    </row>
    <row r="7" spans="1:14" s="2" customFormat="1" ht="15.75" x14ac:dyDescent="0.2">
      <c r="A7" s="24">
        <v>3</v>
      </c>
      <c r="B7" s="25" t="s">
        <v>15</v>
      </c>
      <c r="C7" s="26" t="s">
        <v>39</v>
      </c>
      <c r="D7" s="62" t="s">
        <v>43</v>
      </c>
      <c r="E7" s="55" t="s">
        <v>70</v>
      </c>
      <c r="F7" s="28">
        <v>2</v>
      </c>
      <c r="G7" s="52"/>
      <c r="H7" s="7">
        <v>0</v>
      </c>
      <c r="I7" s="7">
        <f t="shared" si="0"/>
        <v>0</v>
      </c>
      <c r="J7" s="30"/>
      <c r="K7" s="31">
        <f t="shared" si="1"/>
        <v>0</v>
      </c>
      <c r="L7" s="32"/>
      <c r="M7" s="32"/>
    </row>
    <row r="8" spans="1:14" s="2" customFormat="1" ht="15.75" x14ac:dyDescent="0.2">
      <c r="A8" s="24">
        <v>4</v>
      </c>
      <c r="B8" s="25" t="s">
        <v>21</v>
      </c>
      <c r="C8" s="26" t="s">
        <v>39</v>
      </c>
      <c r="D8" s="62" t="s">
        <v>48</v>
      </c>
      <c r="E8" s="55" t="s">
        <v>74</v>
      </c>
      <c r="F8" s="58">
        <v>10</v>
      </c>
      <c r="G8" s="58"/>
      <c r="H8" s="7">
        <v>0</v>
      </c>
      <c r="I8" s="7">
        <f t="shared" si="0"/>
        <v>0</v>
      </c>
      <c r="J8" s="30"/>
      <c r="K8" s="31">
        <f t="shared" si="1"/>
        <v>0</v>
      </c>
      <c r="L8" s="32"/>
      <c r="M8" s="32"/>
    </row>
    <row r="9" spans="1:14" s="2" customFormat="1" ht="15.75" x14ac:dyDescent="0.2">
      <c r="A9" s="24">
        <v>5</v>
      </c>
      <c r="B9" s="35" t="s">
        <v>36</v>
      </c>
      <c r="C9" s="26" t="s">
        <v>39</v>
      </c>
      <c r="D9" s="62" t="s">
        <v>64</v>
      </c>
      <c r="E9" s="55" t="s">
        <v>86</v>
      </c>
      <c r="F9" s="28">
        <v>1</v>
      </c>
      <c r="G9" s="52"/>
      <c r="H9" s="7">
        <v>0</v>
      </c>
      <c r="I9" s="7">
        <f t="shared" si="0"/>
        <v>0</v>
      </c>
      <c r="J9" s="30"/>
      <c r="K9" s="31">
        <f t="shared" si="1"/>
        <v>0</v>
      </c>
      <c r="L9" s="32"/>
      <c r="M9" s="32"/>
    </row>
    <row r="10" spans="1:14" ht="32.1" customHeight="1" x14ac:dyDescent="0.2">
      <c r="A10" s="42"/>
      <c r="B10" s="5" t="s">
        <v>158</v>
      </c>
      <c r="C10" s="43"/>
      <c r="D10" s="43"/>
      <c r="E10" s="43"/>
      <c r="F10" s="43"/>
      <c r="G10" s="43"/>
      <c r="H10" s="43"/>
      <c r="I10" s="45">
        <f>SUM(I5:I9)</f>
        <v>0</v>
      </c>
      <c r="J10" s="44"/>
      <c r="K10" s="45">
        <f>SUM(K5:K9)</f>
        <v>0</v>
      </c>
      <c r="L10" s="44"/>
      <c r="M10" s="44"/>
    </row>
    <row r="11" spans="1:14" ht="57.75" customHeight="1" x14ac:dyDescent="0.25">
      <c r="A11" s="46"/>
      <c r="B11" s="94" t="s">
        <v>91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47"/>
      <c r="N11" s="4"/>
    </row>
    <row r="12" spans="1:14" ht="24.75" customHeight="1" x14ac:dyDescent="0.25">
      <c r="A12" s="46"/>
      <c r="B12" s="94" t="s">
        <v>92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47"/>
      <c r="N12" s="4"/>
    </row>
  </sheetData>
  <mergeCells count="3">
    <mergeCell ref="B11:L11"/>
    <mergeCell ref="B12:L12"/>
    <mergeCell ref="A2:M2"/>
  </mergeCells>
  <pageMargins left="0.7" right="0.7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5C90-82A0-4095-9116-A83FD88D5D0F}">
  <sheetPr>
    <pageSetUpPr fitToPage="1"/>
  </sheetPr>
  <dimension ref="A1:M7"/>
  <sheetViews>
    <sheetView workbookViewId="0">
      <selection activeCell="B1" sqref="B1"/>
    </sheetView>
  </sheetViews>
  <sheetFormatPr defaultRowHeight="12.75" x14ac:dyDescent="0.2"/>
  <cols>
    <col min="1" max="1" width="4" customWidth="1"/>
    <col min="2" max="2" width="35.5703125" customWidth="1"/>
    <col min="3" max="3" width="6.42578125" customWidth="1"/>
    <col min="4" max="4" width="17.5703125" style="1" customWidth="1"/>
    <col min="5" max="5" width="14.28515625" customWidth="1"/>
    <col min="6" max="7" width="6.7109375" style="1" customWidth="1"/>
    <col min="8" max="8" width="11.140625" customWidth="1"/>
    <col min="9" max="9" width="15.85546875" customWidth="1"/>
    <col min="10" max="10" width="9.42578125" customWidth="1"/>
    <col min="11" max="11" width="18.42578125" customWidth="1"/>
    <col min="12" max="12" width="14.5703125" customWidth="1"/>
    <col min="13" max="13" width="17.5703125" customWidth="1"/>
  </cols>
  <sheetData>
    <row r="1" spans="1:13" ht="36.75" customHeight="1" x14ac:dyDescent="0.25">
      <c r="A1" s="9" t="s">
        <v>161</v>
      </c>
      <c r="B1" s="10"/>
      <c r="C1" s="10"/>
      <c r="D1" s="11"/>
      <c r="E1" s="11"/>
      <c r="F1" s="10"/>
      <c r="G1" s="10"/>
      <c r="H1" s="10"/>
      <c r="I1" s="12"/>
      <c r="J1" s="9"/>
      <c r="K1" s="10"/>
      <c r="L1" s="10"/>
      <c r="M1" s="13" t="s">
        <v>173</v>
      </c>
    </row>
    <row r="2" spans="1:13" ht="46.5" customHeight="1" x14ac:dyDescent="0.2">
      <c r="A2" s="91" t="s">
        <v>172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</row>
    <row r="3" spans="1:13" ht="81.75" customHeight="1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160</v>
      </c>
      <c r="H3" s="14" t="s">
        <v>6</v>
      </c>
      <c r="I3" s="15" t="s">
        <v>175</v>
      </c>
      <c r="J3" s="14" t="s">
        <v>7</v>
      </c>
      <c r="K3" s="16" t="s">
        <v>8</v>
      </c>
      <c r="L3" s="17" t="s">
        <v>174</v>
      </c>
      <c r="M3" s="17" t="s">
        <v>177</v>
      </c>
    </row>
    <row r="4" spans="1:13" x14ac:dyDescent="0.2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9">
        <v>7</v>
      </c>
      <c r="H4" s="18">
        <v>8</v>
      </c>
      <c r="I4" s="20">
        <v>9</v>
      </c>
      <c r="J4" s="18">
        <v>10</v>
      </c>
      <c r="K4" s="21">
        <v>11</v>
      </c>
      <c r="L4" s="22">
        <v>12</v>
      </c>
      <c r="M4" s="48">
        <v>13</v>
      </c>
    </row>
    <row r="5" spans="1:13" s="2" customFormat="1" ht="150.75" customHeight="1" x14ac:dyDescent="0.2">
      <c r="A5" s="70">
        <v>1</v>
      </c>
      <c r="B5" s="77" t="s">
        <v>176</v>
      </c>
      <c r="C5" s="71" t="s">
        <v>39</v>
      </c>
      <c r="D5" s="72" t="s">
        <v>132</v>
      </c>
      <c r="E5" s="73" t="s">
        <v>143</v>
      </c>
      <c r="F5" s="58">
        <v>150</v>
      </c>
      <c r="G5" s="58"/>
      <c r="H5" s="7">
        <v>0</v>
      </c>
      <c r="I5" s="7">
        <f>G5*H5</f>
        <v>0</v>
      </c>
      <c r="J5" s="30"/>
      <c r="K5" s="31">
        <f>ROUND(H5+(H5*I5),2)</f>
        <v>0</v>
      </c>
      <c r="L5" s="74"/>
      <c r="M5" s="49"/>
    </row>
    <row r="6" spans="1:13" ht="23.25" customHeight="1" x14ac:dyDescent="0.2">
      <c r="A6" s="42"/>
      <c r="B6" s="5" t="s">
        <v>158</v>
      </c>
      <c r="C6" s="43"/>
      <c r="D6" s="43"/>
      <c r="E6" s="43"/>
      <c r="F6" s="43"/>
      <c r="G6" s="43"/>
      <c r="H6" s="43"/>
      <c r="I6" s="45">
        <f>SUM(I5:I5)</f>
        <v>0</v>
      </c>
      <c r="J6" s="44"/>
      <c r="K6" s="45">
        <f>SUM(K5:K5)</f>
        <v>0</v>
      </c>
      <c r="L6" s="43"/>
      <c r="M6" s="44"/>
    </row>
    <row r="7" spans="1:13" ht="33" customHeight="1" x14ac:dyDescent="0.2">
      <c r="B7" s="75" t="s">
        <v>159</v>
      </c>
      <c r="C7" s="75"/>
      <c r="D7" s="76"/>
      <c r="E7" s="75"/>
      <c r="F7" s="76"/>
      <c r="G7" s="76"/>
      <c r="H7" s="75"/>
    </row>
  </sheetData>
  <mergeCells count="1">
    <mergeCell ref="A2:M2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Część 1 - Leki 1</vt:lpstr>
      <vt:lpstr>Część 2  - Leki 2</vt:lpstr>
      <vt:lpstr>Część 3  - Leki 3</vt:lpstr>
      <vt:lpstr>Część 4  - Leki 4</vt:lpstr>
      <vt:lpstr>Część 5 -  - Leki psychotropowe</vt:lpstr>
      <vt:lpstr>Część 6 -Wyroby medyczne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Anna Ploska</cp:lastModifiedBy>
  <cp:lastPrinted>2026-10-23T12:05:21Z</cp:lastPrinted>
  <dcterms:created xsi:type="dcterms:W3CDTF">2016-11-17T11:45:10Z</dcterms:created>
  <dcterms:modified xsi:type="dcterms:W3CDTF">2026-10-27T06:20:44Z</dcterms:modified>
</cp:coreProperties>
</file>